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Do 170.000 2026\ZGM\117 Przeglądy_gazowe_gmina_2026\"/>
    </mc:Choice>
  </mc:AlternateContent>
  <xr:revisionPtr revIDLastSave="0" documentId="13_ncr:1_{E2D04B46-CB11-4780-BA29-CE44D998BF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Arkusz1!$A$1:$O$85</definedName>
    <definedName name="_xlnm.Print_Titles" localSheetId="0">Arkusz1!$4:$4</definedName>
  </definedNames>
  <calcPr calcId="191029"/>
</workbook>
</file>

<file path=xl/calcChain.xml><?xml version="1.0" encoding="utf-8"?>
<calcChain xmlns="http://schemas.openxmlformats.org/spreadsheetml/2006/main">
  <c r="J85" i="1" l="1"/>
  <c r="J80" i="1"/>
  <c r="J82" i="1"/>
  <c r="J83" i="1"/>
  <c r="F82" i="1"/>
  <c r="F81" i="1"/>
  <c r="J81" i="1"/>
  <c r="N56" i="1"/>
  <c r="N63" i="1"/>
  <c r="D82" i="1"/>
  <c r="D81" i="1"/>
  <c r="M63" i="1"/>
  <c r="K62" i="1"/>
  <c r="K63" i="1"/>
  <c r="I63" i="1"/>
  <c r="G63" i="1"/>
  <c r="E63" i="1"/>
  <c r="K79" i="1"/>
  <c r="H80" i="1"/>
  <c r="I79" i="1"/>
  <c r="F80" i="1"/>
  <c r="G79" i="1"/>
  <c r="D80" i="1"/>
  <c r="E79" i="1"/>
  <c r="L79" i="1" l="1"/>
  <c r="N79" i="1" s="1"/>
  <c r="M62" i="1"/>
  <c r="I62" i="1"/>
  <c r="G62" i="1"/>
  <c r="E62" i="1"/>
  <c r="M60" i="1"/>
  <c r="M61" i="1"/>
  <c r="M64" i="1"/>
  <c r="K61" i="1"/>
  <c r="K64" i="1"/>
  <c r="I61" i="1"/>
  <c r="I64" i="1"/>
  <c r="G59" i="1"/>
  <c r="G60" i="1"/>
  <c r="G61" i="1"/>
  <c r="E61" i="1"/>
  <c r="E64" i="1"/>
  <c r="H81" i="1"/>
  <c r="K78" i="1"/>
  <c r="I78" i="1"/>
  <c r="G78" i="1"/>
  <c r="E78" i="1"/>
  <c r="K77" i="1"/>
  <c r="I77" i="1"/>
  <c r="G77" i="1"/>
  <c r="E77" i="1"/>
  <c r="K76" i="1"/>
  <c r="K75" i="1"/>
  <c r="K74" i="1"/>
  <c r="K73" i="1"/>
  <c r="I76" i="1"/>
  <c r="I75" i="1"/>
  <c r="I74" i="1"/>
  <c r="I73" i="1"/>
  <c r="G76" i="1"/>
  <c r="G75" i="1"/>
  <c r="G74" i="1"/>
  <c r="G73" i="1"/>
  <c r="E76" i="1"/>
  <c r="E75" i="1"/>
  <c r="E74" i="1"/>
  <c r="E73" i="1"/>
  <c r="K72" i="1"/>
  <c r="I72" i="1"/>
  <c r="G72" i="1"/>
  <c r="E72" i="1"/>
  <c r="L61" i="1" l="1"/>
  <c r="N61" i="1" s="1"/>
  <c r="L62" i="1"/>
  <c r="N62" i="1" s="1"/>
  <c r="L72" i="1"/>
  <c r="N72" i="1" s="1"/>
  <c r="L78" i="1"/>
  <c r="N78" i="1" s="1"/>
  <c r="L77" i="1"/>
  <c r="N77" i="1" s="1"/>
  <c r="L76" i="1"/>
  <c r="N76" i="1" s="1"/>
  <c r="L75" i="1"/>
  <c r="N75" i="1" s="1"/>
  <c r="L74" i="1"/>
  <c r="N74" i="1" s="1"/>
  <c r="L73" i="1"/>
  <c r="N73" i="1" s="1"/>
  <c r="O59" i="1"/>
  <c r="M59" i="1"/>
  <c r="K59" i="1"/>
  <c r="I59" i="1"/>
  <c r="E59" i="1"/>
  <c r="H55" i="1"/>
  <c r="L59" i="1" l="1"/>
  <c r="N59" i="1" s="1"/>
  <c r="K84" i="1"/>
  <c r="K58" i="1"/>
  <c r="K60" i="1"/>
  <c r="K65" i="1"/>
  <c r="K66" i="1"/>
  <c r="K67" i="1"/>
  <c r="K68" i="1"/>
  <c r="K69" i="1"/>
  <c r="K70" i="1"/>
  <c r="K71" i="1"/>
  <c r="G84" i="1"/>
  <c r="K57" i="1"/>
  <c r="I58" i="1"/>
  <c r="I60" i="1"/>
  <c r="I65" i="1"/>
  <c r="I66" i="1"/>
  <c r="I67" i="1"/>
  <c r="I68" i="1"/>
  <c r="I69" i="1"/>
  <c r="I70" i="1"/>
  <c r="I71" i="1"/>
  <c r="I57" i="1"/>
  <c r="G58" i="1"/>
  <c r="G64" i="1"/>
  <c r="G65" i="1"/>
  <c r="G66" i="1"/>
  <c r="G67" i="1"/>
  <c r="G68" i="1"/>
  <c r="G69" i="1"/>
  <c r="G70" i="1"/>
  <c r="G71" i="1"/>
  <c r="G57" i="1"/>
  <c r="E58" i="1"/>
  <c r="E60" i="1"/>
  <c r="E65" i="1"/>
  <c r="E66" i="1"/>
  <c r="E67" i="1"/>
  <c r="E68" i="1"/>
  <c r="E69" i="1"/>
  <c r="E70" i="1"/>
  <c r="E71" i="1"/>
  <c r="E5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9" i="1"/>
  <c r="E8" i="1"/>
  <c r="K83" i="1"/>
  <c r="E81" i="1"/>
  <c r="I80" i="1" l="1"/>
  <c r="G80" i="1"/>
  <c r="E80" i="1"/>
  <c r="K80" i="1"/>
  <c r="L60" i="1"/>
  <c r="N60" i="1" s="1"/>
  <c r="K81" i="1"/>
  <c r="I81" i="1"/>
  <c r="G81" i="1"/>
  <c r="I55" i="1"/>
  <c r="L13" i="1"/>
  <c r="N13" i="1" s="1"/>
  <c r="L21" i="1"/>
  <c r="N21" i="1" s="1"/>
  <c r="L29" i="1"/>
  <c r="N29" i="1" s="1"/>
  <c r="L37" i="1"/>
  <c r="N37" i="1" s="1"/>
  <c r="L45" i="1"/>
  <c r="N45" i="1" s="1"/>
  <c r="L53" i="1"/>
  <c r="N53" i="1" s="1"/>
  <c r="L9" i="1"/>
  <c r="N9" i="1" s="1"/>
  <c r="L17" i="1"/>
  <c r="N17" i="1" s="1"/>
  <c r="L25" i="1"/>
  <c r="N25" i="1" s="1"/>
  <c r="L33" i="1"/>
  <c r="N33" i="1" s="1"/>
  <c r="L41" i="1"/>
  <c r="N41" i="1" s="1"/>
  <c r="L49" i="1"/>
  <c r="N49" i="1" s="1"/>
  <c r="K82" i="1"/>
  <c r="H82" i="1"/>
  <c r="I82" i="1" s="1"/>
  <c r="G82" i="1"/>
  <c r="E82" i="1"/>
  <c r="D83" i="1"/>
  <c r="E83" i="1" s="1"/>
  <c r="F55" i="1"/>
  <c r="D55" i="1"/>
  <c r="H83" i="1"/>
  <c r="I83" i="1" s="1"/>
  <c r="J55" i="1"/>
  <c r="D84" i="1" l="1"/>
  <c r="E84" i="1" s="1"/>
  <c r="H84" i="1"/>
  <c r="I84" i="1" s="1"/>
  <c r="L82" i="1"/>
  <c r="N82" i="1" s="1"/>
  <c r="L81" i="1"/>
  <c r="N81" i="1" s="1"/>
  <c r="E55" i="1"/>
  <c r="L51" i="1"/>
  <c r="N51" i="1" s="1"/>
  <c r="L47" i="1"/>
  <c r="N47" i="1" s="1"/>
  <c r="L43" i="1"/>
  <c r="N43" i="1" s="1"/>
  <c r="L39" i="1"/>
  <c r="N39" i="1" s="1"/>
  <c r="L35" i="1"/>
  <c r="N35" i="1" s="1"/>
  <c r="L31" i="1"/>
  <c r="N31" i="1" s="1"/>
  <c r="L27" i="1"/>
  <c r="N27" i="1" s="1"/>
  <c r="L23" i="1"/>
  <c r="N23" i="1" s="1"/>
  <c r="L19" i="1"/>
  <c r="N19" i="1" s="1"/>
  <c r="L15" i="1"/>
  <c r="N15" i="1" s="1"/>
  <c r="L11" i="1"/>
  <c r="N11" i="1" s="1"/>
  <c r="L57" i="1"/>
  <c r="N57" i="1" s="1"/>
  <c r="L69" i="1"/>
  <c r="N69" i="1" s="1"/>
  <c r="L68" i="1"/>
  <c r="N68" i="1" s="1"/>
  <c r="L66" i="1"/>
  <c r="N66" i="1" s="1"/>
  <c r="L64" i="1"/>
  <c r="N64" i="1" s="1"/>
  <c r="F83" i="1"/>
  <c r="L54" i="1"/>
  <c r="N54" i="1" s="1"/>
  <c r="L52" i="1"/>
  <c r="N52" i="1" s="1"/>
  <c r="L50" i="1"/>
  <c r="N50" i="1" s="1"/>
  <c r="L48" i="1"/>
  <c r="N48" i="1" s="1"/>
  <c r="L46" i="1"/>
  <c r="N46" i="1" s="1"/>
  <c r="L44" i="1"/>
  <c r="N44" i="1" s="1"/>
  <c r="L42" i="1"/>
  <c r="N42" i="1" s="1"/>
  <c r="L40" i="1"/>
  <c r="N40" i="1" s="1"/>
  <c r="L38" i="1"/>
  <c r="N38" i="1" s="1"/>
  <c r="L36" i="1"/>
  <c r="N36" i="1" s="1"/>
  <c r="L34" i="1"/>
  <c r="N34" i="1" s="1"/>
  <c r="L32" i="1"/>
  <c r="N32" i="1" s="1"/>
  <c r="L30" i="1"/>
  <c r="N30" i="1" s="1"/>
  <c r="L28" i="1"/>
  <c r="N28" i="1" s="1"/>
  <c r="L26" i="1"/>
  <c r="N26" i="1" s="1"/>
  <c r="L24" i="1"/>
  <c r="N24" i="1" s="1"/>
  <c r="L22" i="1"/>
  <c r="N22" i="1" s="1"/>
  <c r="L20" i="1"/>
  <c r="N20" i="1" s="1"/>
  <c r="L18" i="1"/>
  <c r="N18" i="1" s="1"/>
  <c r="L16" i="1"/>
  <c r="N16" i="1" s="1"/>
  <c r="L14" i="1"/>
  <c r="N14" i="1" s="1"/>
  <c r="L12" i="1"/>
  <c r="N12" i="1" s="1"/>
  <c r="L10" i="1"/>
  <c r="N10" i="1" s="1"/>
  <c r="G55" i="1"/>
  <c r="K55" i="1"/>
  <c r="L71" i="1"/>
  <c r="N71" i="1" s="1"/>
  <c r="L70" i="1"/>
  <c r="N70" i="1" s="1"/>
  <c r="L67" i="1"/>
  <c r="N67" i="1" s="1"/>
  <c r="L58" i="1"/>
  <c r="N58" i="1" s="1"/>
  <c r="N8" i="1"/>
  <c r="L65" i="1"/>
  <c r="N65" i="1" s="1"/>
  <c r="L80" i="1" l="1"/>
  <c r="N80" i="1" s="1"/>
  <c r="D85" i="1"/>
  <c r="E85" i="1" s="1"/>
  <c r="G83" i="1"/>
  <c r="L83" i="1" s="1"/>
  <c r="N83" i="1" s="1"/>
  <c r="H85" i="1"/>
  <c r="I85" i="1" s="1"/>
  <c r="L84" i="1"/>
  <c r="N84" i="1" s="1"/>
  <c r="F85" i="1"/>
  <c r="G85" i="1" s="1"/>
  <c r="K85" i="1"/>
  <c r="L55" i="1"/>
  <c r="N55" i="1" s="1"/>
  <c r="L85" i="1" l="1"/>
  <c r="N85" i="1" s="1"/>
</calcChain>
</file>

<file path=xl/sharedStrings.xml><?xml version="1.0" encoding="utf-8"?>
<sst xmlns="http://schemas.openxmlformats.org/spreadsheetml/2006/main" count="178" uniqueCount="107">
  <si>
    <t>Lp.</t>
  </si>
  <si>
    <t xml:space="preserve">   Adres</t>
  </si>
  <si>
    <t>ADM 2</t>
  </si>
  <si>
    <t>Alojzjanów 1</t>
  </si>
  <si>
    <t xml:space="preserve">wspólnota </t>
  </si>
  <si>
    <t>Alojzjanów 2</t>
  </si>
  <si>
    <t>Alojzjanów 3</t>
  </si>
  <si>
    <t>Alojzjanów 4</t>
  </si>
  <si>
    <t>Królowej Jadwigi 1</t>
  </si>
  <si>
    <t>Ofiar Katynia 2</t>
  </si>
  <si>
    <t>Ofiar Katynia 10</t>
  </si>
  <si>
    <t>Śląska 4</t>
  </si>
  <si>
    <t>Śląska 5</t>
  </si>
  <si>
    <t>Razem</t>
  </si>
  <si>
    <t>ADM 1</t>
  </si>
  <si>
    <t>Jaworowa 5a</t>
  </si>
  <si>
    <t>Miła 7</t>
  </si>
  <si>
    <t>Wigury 5</t>
  </si>
  <si>
    <t>Przyjaźni 269</t>
  </si>
  <si>
    <t xml:space="preserve">Przyjaźni 270 </t>
  </si>
  <si>
    <t>Karłowicza 2</t>
  </si>
  <si>
    <t>OGÓŁEM:</t>
  </si>
  <si>
    <t>Wspólnoty</t>
  </si>
  <si>
    <t xml:space="preserve">Piwnica jest/brak </t>
  </si>
  <si>
    <t xml:space="preserve">Ilość lokali użytkowych </t>
  </si>
  <si>
    <t xml:space="preserve">Ilość klatek schodowych </t>
  </si>
  <si>
    <t>Ilość lokali mieszkalnych</t>
  </si>
  <si>
    <t>Podatek VAT 23%</t>
  </si>
  <si>
    <t>Wartość netto pozycji 4, 6, 8, 10</t>
  </si>
  <si>
    <t xml:space="preserve">     ............................................................</t>
  </si>
  <si>
    <t>Wartość brutto pozycji 11</t>
  </si>
  <si>
    <t>ZGM</t>
  </si>
  <si>
    <t>Załacznik nr 5a</t>
  </si>
  <si>
    <t xml:space="preserve">gminny </t>
  </si>
  <si>
    <t>Gminne</t>
  </si>
  <si>
    <t>Wspólnota/ Gmina</t>
  </si>
  <si>
    <t>…………………………………………..</t>
  </si>
  <si>
    <t xml:space="preserve">            </t>
  </si>
  <si>
    <t xml:space="preserve">   (data i czytelny podpis Wykonawcy)</t>
  </si>
  <si>
    <t>Uwaga:</t>
  </si>
  <si>
    <t>1. Formularz edytowalny</t>
  </si>
  <si>
    <t>2. W pola żółte wpisać odpowiednio ceny jednostkowe z formularza cenowego.</t>
  </si>
  <si>
    <t>3. Wartości z kolumn 11,12 i 13 Wykonawca może umieszczać w fakturach po wykonaniu usługi.</t>
  </si>
  <si>
    <r>
      <t>poz. 3 x cena za przegląd mieszkania wraz z usunięciem ewentualnych usterek netto         ( 00,00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</si>
  <si>
    <r>
      <t>poz. 5x cena za przegląd piwnicy wraz z usunięcem ewentualnych usterek netto (00,00</t>
    </r>
    <r>
      <rPr>
        <b/>
        <sz val="10"/>
        <color rgb="FFFF0000"/>
        <rFont val="Times New Roman"/>
        <family val="1"/>
        <charset val="238"/>
      </rPr>
      <t xml:space="preserve"> zł/szt</t>
    </r>
    <r>
      <rPr>
        <b/>
        <sz val="10"/>
        <color theme="1"/>
        <rFont val="Times New Roman"/>
        <family val="1"/>
        <charset val="238"/>
      </rPr>
      <t>)</t>
    </r>
  </si>
  <si>
    <r>
      <t>poz.7xcena za przegląd lokalu użytkowego wraz z usunięcem ewentualnych usterek netto    (00,00</t>
    </r>
    <r>
      <rPr>
        <b/>
        <sz val="8"/>
        <color rgb="FFFF0000"/>
        <rFont val="Times New Roman"/>
        <family val="1"/>
        <charset val="238"/>
      </rPr>
      <t xml:space="preserve"> zł/szt</t>
    </r>
    <r>
      <rPr>
        <b/>
        <sz val="8"/>
        <color theme="1"/>
        <rFont val="Times New Roman"/>
        <family val="1"/>
        <charset val="238"/>
      </rPr>
      <t>)</t>
    </r>
  </si>
  <si>
    <r>
      <t xml:space="preserve">poz.9xcena za przegląd klatki schodowej wraz z usunięcem ewentualnych usterek netto (00,00  </t>
    </r>
    <r>
      <rPr>
        <b/>
        <sz val="8"/>
        <color rgb="FFFF0000"/>
        <rFont val="Times New Roman"/>
        <family val="1"/>
        <charset val="238"/>
      </rPr>
      <t>zł/szt</t>
    </r>
    <r>
      <rPr>
        <b/>
        <sz val="8"/>
        <color theme="1"/>
        <rFont val="Times New Roman"/>
        <family val="1"/>
        <charset val="238"/>
      </rPr>
      <t>)</t>
    </r>
  </si>
  <si>
    <t xml:space="preserve">    Tabela zostanie automatycznie wypełniona.</t>
  </si>
  <si>
    <t>Grunwaldzka 66</t>
  </si>
  <si>
    <t xml:space="preserve">Hutnicza 1 </t>
  </si>
  <si>
    <t xml:space="preserve">Hutnicza 3 </t>
  </si>
  <si>
    <t>Hutnicza 5</t>
  </si>
  <si>
    <t>Przyjaźni 48</t>
  </si>
  <si>
    <t>Tarnogórska 49</t>
  </si>
  <si>
    <t xml:space="preserve">Przyjaźni 200a </t>
  </si>
  <si>
    <t>Miła 5</t>
  </si>
  <si>
    <t>gminny</t>
  </si>
  <si>
    <t xml:space="preserve">gminny  </t>
  </si>
  <si>
    <t>ZGM/NZ-263-….../2026, ZGM/NZ/-263-…..../2026/WM</t>
  </si>
  <si>
    <r>
      <t xml:space="preserve"> WYLICZENIE WARTOŚCI OFERTOWEJ-</t>
    </r>
    <r>
      <rPr>
        <b/>
        <sz val="8"/>
        <color theme="1"/>
        <rFont val="Czcionka tekstu podstawowego"/>
        <charset val="238"/>
      </rPr>
      <t xml:space="preserve"> OKRESOWE, </t>
    </r>
    <r>
      <rPr>
        <sz val="8"/>
        <color theme="1"/>
        <rFont val="Czcionka tekstu podstawowego"/>
        <charset val="238"/>
      </rPr>
      <t>ROCZNE PRZEGLĄDY INSTALACJI GAZOWEJ 2026</t>
    </r>
  </si>
  <si>
    <t>Teodora Teodora Heneczka 1</t>
  </si>
  <si>
    <t>Teodora Heneczka 2</t>
  </si>
  <si>
    <t>Teodora Heneczka 3</t>
  </si>
  <si>
    <t xml:space="preserve">Teodora Heneczka 5 </t>
  </si>
  <si>
    <t>Teodora Heneczka 7</t>
  </si>
  <si>
    <t>Konstytucji 3-go Maja 42</t>
  </si>
  <si>
    <t>Konstytucji 3-go Maja 44</t>
  </si>
  <si>
    <t>Konstytucji 3-go Maja 46</t>
  </si>
  <si>
    <t>Jana Ludygi  1</t>
  </si>
  <si>
    <t>Jana Ludygi 2</t>
  </si>
  <si>
    <t>Jana Ludygi 4</t>
  </si>
  <si>
    <t>Papieża Jana Pawła II 32</t>
  </si>
  <si>
    <t>Papieża Jana Pawła II.34</t>
  </si>
  <si>
    <t>Papieża Jana Pawła II.40</t>
  </si>
  <si>
    <t>Papieża Jana Pawła II.44</t>
  </si>
  <si>
    <t>Papieża Jana Pawła II.59</t>
  </si>
  <si>
    <t>Papieża Jana Pawła II.61</t>
  </si>
  <si>
    <t>Papieża Jana Pawła II.81</t>
  </si>
  <si>
    <t xml:space="preserve">Ks. Jakuba Roczkowskiego 2 </t>
  </si>
  <si>
    <t xml:space="preserve">Ks. Jakuba Roczkowskiego 4 </t>
  </si>
  <si>
    <t>Ks. Jakuba Roczkowskiego 6</t>
  </si>
  <si>
    <t>Gen. Stanisława Szeptyckiego 1</t>
  </si>
  <si>
    <t>Gen. Stanisława Szeptyckiego 2</t>
  </si>
  <si>
    <t>Gen. Stanisława Szeptyckiego 3</t>
  </si>
  <si>
    <t>Gen. Stanisława Szeptyckiego 4</t>
  </si>
  <si>
    <t>Gen. Jerzego Ziętka 23</t>
  </si>
  <si>
    <t>Gen. Jerzego Ziętka 25</t>
  </si>
  <si>
    <t>Gen. Jerzego Ziętka 27</t>
  </si>
  <si>
    <t>Gen. Jerzego Ziętka 29</t>
  </si>
  <si>
    <t>Gen. Józefa Hallera 2</t>
  </si>
  <si>
    <t>Gen. Zygmunta Jankego 4</t>
  </si>
  <si>
    <t>Gen. Franciszka Kleeberga 1</t>
  </si>
  <si>
    <t>Gen. Franciszka Kleeberga 11</t>
  </si>
  <si>
    <t>generała Stanisława Maczka 5</t>
  </si>
  <si>
    <t>generała Stanisława Maczka 7</t>
  </si>
  <si>
    <t>generała Stanisława Maczka 9</t>
  </si>
  <si>
    <t>generała Stanisława Maczka 11</t>
  </si>
  <si>
    <t>generała Stanisława Maczka 13</t>
  </si>
  <si>
    <t>Walentego Roździeńskiego 34</t>
  </si>
  <si>
    <t>Teodora Trautmana 7</t>
  </si>
  <si>
    <t>Michała Drzymały 20</t>
  </si>
  <si>
    <t>Michała Drzymały 22</t>
  </si>
  <si>
    <t>Władysława Sikorskiego 8</t>
  </si>
  <si>
    <t>Karola Szymanowskiego 1ab</t>
  </si>
  <si>
    <t>Walentego Rożdzieńskiego 73</t>
  </si>
  <si>
    <t>Walentego Roździeńskiego 36</t>
  </si>
  <si>
    <t>Jana Długosza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</si>
</sst>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1"/>
      <name val="Czcionka tekstu podstawowego"/>
      <charset val="238"/>
    </font>
    <font>
      <sz val="8"/>
      <color theme="1"/>
      <name val="Czcionka tekstu podstawowego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Czcionka tekstu podstawowego"/>
      <charset val="238"/>
    </font>
    <font>
      <sz val="8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9" fontId="3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164" fontId="0" fillId="0" borderId="0" xfId="0" applyNumberFormat="1"/>
    <xf numFmtId="0" fontId="3" fillId="0" borderId="2" xfId="0" applyFont="1" applyBorder="1" applyAlignment="1">
      <alignment horizontal="center"/>
    </xf>
    <xf numFmtId="0" fontId="0" fillId="0" borderId="1" xfId="0" applyBorder="1"/>
    <xf numFmtId="9" fontId="3" fillId="0" borderId="3" xfId="0" applyNumberFormat="1" applyFont="1" applyBorder="1" applyAlignment="1">
      <alignment horizontal="center" wrapText="1"/>
    </xf>
    <xf numFmtId="164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8" xfId="0" applyFont="1" applyBorder="1"/>
    <xf numFmtId="0" fontId="0" fillId="2" borderId="11" xfId="0" applyFill="1" applyBorder="1" applyAlignment="1">
      <alignment wrapText="1"/>
    </xf>
    <xf numFmtId="0" fontId="0" fillId="2" borderId="12" xfId="0" applyFill="1" applyBorder="1" applyAlignment="1">
      <alignment wrapText="1"/>
    </xf>
    <xf numFmtId="9" fontId="3" fillId="2" borderId="12" xfId="0" applyNumberFormat="1" applyFont="1" applyFill="1" applyBorder="1" applyAlignment="1">
      <alignment horizontal="center" wrapText="1"/>
    </xf>
    <xf numFmtId="0" fontId="0" fillId="2" borderId="13" xfId="0" applyFill="1" applyBorder="1" applyAlignment="1">
      <alignment wrapText="1"/>
    </xf>
    <xf numFmtId="0" fontId="0" fillId="0" borderId="14" xfId="0" applyBorder="1" applyAlignment="1">
      <alignment horizontal="center"/>
    </xf>
    <xf numFmtId="0" fontId="3" fillId="0" borderId="15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horizontal="center"/>
    </xf>
    <xf numFmtId="0" fontId="11" fillId="0" borderId="8" xfId="0" applyFont="1" applyBorder="1"/>
    <xf numFmtId="0" fontId="11" fillId="0" borderId="5" xfId="0" applyFont="1" applyBorder="1" applyAlignment="1">
      <alignment horizontal="right"/>
    </xf>
    <xf numFmtId="9" fontId="4" fillId="0" borderId="5" xfId="0" applyNumberFormat="1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4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right"/>
    </xf>
    <xf numFmtId="164" fontId="1" fillId="2" borderId="8" xfId="0" applyNumberFormat="1" applyFont="1" applyFill="1" applyBorder="1" applyAlignment="1">
      <alignment horizontal="right"/>
    </xf>
    <xf numFmtId="9" fontId="3" fillId="2" borderId="8" xfId="0" applyNumberFormat="1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/>
    </xf>
    <xf numFmtId="0" fontId="2" fillId="0" borderId="24" xfId="0" applyFont="1" applyBorder="1" applyAlignment="1">
      <alignment horizontal="right"/>
    </xf>
    <xf numFmtId="9" fontId="4" fillId="5" borderId="8" xfId="0" applyNumberFormat="1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right"/>
    </xf>
    <xf numFmtId="0" fontId="11" fillId="4" borderId="8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right"/>
    </xf>
    <xf numFmtId="164" fontId="6" fillId="4" borderId="8" xfId="0" applyNumberFormat="1" applyFont="1" applyFill="1" applyBorder="1" applyAlignment="1">
      <alignment horizontal="right" wrapText="1"/>
    </xf>
    <xf numFmtId="164" fontId="4" fillId="4" borderId="8" xfId="0" applyNumberFormat="1" applyFont="1" applyFill="1" applyBorder="1" applyAlignment="1">
      <alignment horizontal="right" wrapText="1"/>
    </xf>
    <xf numFmtId="164" fontId="2" fillId="4" borderId="23" xfId="0" applyNumberFormat="1" applyFont="1" applyFill="1" applyBorder="1" applyAlignment="1">
      <alignment horizontal="right"/>
    </xf>
    <xf numFmtId="9" fontId="4" fillId="4" borderId="7" xfId="0" applyNumberFormat="1" applyFont="1" applyFill="1" applyBorder="1" applyAlignment="1">
      <alignment horizontal="center" wrapText="1"/>
    </xf>
    <xf numFmtId="164" fontId="6" fillId="0" borderId="5" xfId="0" applyNumberFormat="1" applyFont="1" applyBorder="1" applyAlignment="1">
      <alignment horizontal="right" wrapText="1"/>
    </xf>
    <xf numFmtId="164" fontId="4" fillId="0" borderId="5" xfId="0" applyNumberFormat="1" applyFont="1" applyBorder="1" applyAlignment="1">
      <alignment horizontal="right" wrapText="1"/>
    </xf>
    <xf numFmtId="0" fontId="2" fillId="0" borderId="25" xfId="0" applyFont="1" applyBorder="1" applyAlignment="1">
      <alignment horizontal="right"/>
    </xf>
    <xf numFmtId="164" fontId="6" fillId="0" borderId="8" xfId="0" applyNumberFormat="1" applyFont="1" applyBorder="1" applyAlignment="1">
      <alignment horizontal="right" wrapText="1"/>
    </xf>
    <xf numFmtId="164" fontId="4" fillId="0" borderId="8" xfId="0" applyNumberFormat="1" applyFont="1" applyBorder="1" applyAlignment="1">
      <alignment horizontal="right" wrapText="1"/>
    </xf>
    <xf numFmtId="164" fontId="4" fillId="0" borderId="23" xfId="0" applyNumberFormat="1" applyFont="1" applyBorder="1" applyAlignment="1">
      <alignment horizontal="right" wrapText="1"/>
    </xf>
    <xf numFmtId="164" fontId="4" fillId="0" borderId="20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right" vertical="center"/>
    </xf>
    <xf numFmtId="9" fontId="4" fillId="0" borderId="8" xfId="0" applyNumberFormat="1" applyFont="1" applyBorder="1" applyAlignment="1">
      <alignment horizontal="center" wrapText="1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right" wrapText="1"/>
    </xf>
    <xf numFmtId="9" fontId="3" fillId="5" borderId="1" xfId="0" applyNumberFormat="1" applyFont="1" applyFill="1" applyBorder="1" applyAlignment="1">
      <alignment horizontal="center" wrapText="1"/>
    </xf>
    <xf numFmtId="0" fontId="3" fillId="5" borderId="15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right"/>
    </xf>
    <xf numFmtId="164" fontId="3" fillId="5" borderId="3" xfId="0" applyNumberFormat="1" applyFont="1" applyFill="1" applyBorder="1" applyAlignment="1">
      <alignment horizontal="right" wrapText="1"/>
    </xf>
    <xf numFmtId="0" fontId="3" fillId="5" borderId="3" xfId="0" applyFont="1" applyFill="1" applyBorder="1" applyAlignment="1">
      <alignment horizontal="right" wrapText="1"/>
    </xf>
    <xf numFmtId="9" fontId="3" fillId="5" borderId="3" xfId="0" applyNumberFormat="1" applyFont="1" applyFill="1" applyBorder="1" applyAlignment="1">
      <alignment horizontal="center" wrapText="1"/>
    </xf>
    <xf numFmtId="0" fontId="3" fillId="5" borderId="22" xfId="0" applyFont="1" applyFill="1" applyBorder="1" applyAlignment="1">
      <alignment horizontal="center" wrapText="1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3" fillId="5" borderId="3" xfId="0" applyFont="1" applyFill="1" applyBorder="1"/>
    <xf numFmtId="0" fontId="3" fillId="5" borderId="3" xfId="0" applyFont="1" applyFill="1" applyBorder="1" applyAlignment="1">
      <alignment horizontal="right" vertical="center"/>
    </xf>
    <xf numFmtId="164" fontId="3" fillId="5" borderId="3" xfId="0" applyNumberFormat="1" applyFont="1" applyFill="1" applyBorder="1" applyAlignment="1">
      <alignment horizontal="right" vertical="center"/>
    </xf>
    <xf numFmtId="0" fontId="2" fillId="5" borderId="8" xfId="0" applyFont="1" applyFill="1" applyBorder="1"/>
    <xf numFmtId="164" fontId="6" fillId="5" borderId="8" xfId="0" applyNumberFormat="1" applyFont="1" applyFill="1" applyBorder="1" applyAlignment="1">
      <alignment horizontal="right" wrapText="1"/>
    </xf>
    <xf numFmtId="0" fontId="11" fillId="5" borderId="8" xfId="0" applyFont="1" applyFill="1" applyBorder="1"/>
    <xf numFmtId="164" fontId="4" fillId="5" borderId="8" xfId="0" applyNumberFormat="1" applyFont="1" applyFill="1" applyBorder="1" applyAlignment="1">
      <alignment horizontal="right" wrapText="1"/>
    </xf>
    <xf numFmtId="164" fontId="4" fillId="5" borderId="23" xfId="0" applyNumberFormat="1" applyFont="1" applyFill="1" applyBorder="1" applyAlignment="1">
      <alignment horizontal="right" wrapText="1"/>
    </xf>
    <xf numFmtId="164" fontId="4" fillId="5" borderId="7" xfId="0" applyNumberFormat="1" applyFont="1" applyFill="1" applyBorder="1" applyAlignment="1">
      <alignment horizontal="right" vertical="center"/>
    </xf>
    <xf numFmtId="164" fontId="4" fillId="5" borderId="20" xfId="0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2" fillId="5" borderId="7" xfId="0" applyFont="1" applyFill="1" applyBorder="1"/>
    <xf numFmtId="0" fontId="2" fillId="0" borderId="7" xfId="0" applyFont="1" applyBorder="1"/>
    <xf numFmtId="0" fontId="2" fillId="0" borderId="28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164" fontId="6" fillId="0" borderId="17" xfId="0" applyNumberFormat="1" applyFont="1" applyBorder="1" applyAlignment="1">
      <alignment horizontal="right" wrapText="1"/>
    </xf>
    <xf numFmtId="0" fontId="2" fillId="0" borderId="17" xfId="0" applyFont="1" applyBorder="1" applyAlignment="1">
      <alignment horizontal="right"/>
    </xf>
    <xf numFmtId="0" fontId="11" fillId="0" borderId="17" xfId="0" applyFont="1" applyBorder="1" applyAlignment="1">
      <alignment horizontal="right"/>
    </xf>
    <xf numFmtId="164" fontId="4" fillId="0" borderId="17" xfId="0" applyNumberFormat="1" applyFont="1" applyBorder="1" applyAlignment="1">
      <alignment horizontal="right" wrapText="1"/>
    </xf>
    <xf numFmtId="164" fontId="2" fillId="0" borderId="17" xfId="0" applyNumberFormat="1" applyFont="1" applyBorder="1" applyAlignment="1">
      <alignment horizontal="right"/>
    </xf>
    <xf numFmtId="9" fontId="4" fillId="0" borderId="17" xfId="0" applyNumberFormat="1" applyFont="1" applyBorder="1" applyAlignment="1">
      <alignment horizontal="center" wrapText="1"/>
    </xf>
    <xf numFmtId="0" fontId="0" fillId="6" borderId="18" xfId="0" applyFill="1" applyBorder="1" applyAlignment="1">
      <alignment wrapText="1"/>
    </xf>
    <xf numFmtId="0" fontId="3" fillId="0" borderId="5" xfId="0" applyFont="1" applyBorder="1"/>
    <xf numFmtId="0" fontId="2" fillId="2" borderId="20" xfId="0" applyFont="1" applyFill="1" applyBorder="1" applyAlignment="1">
      <alignment horizontal="center" wrapText="1"/>
    </xf>
    <xf numFmtId="0" fontId="0" fillId="2" borderId="32" xfId="0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2" fillId="2" borderId="20" xfId="0" applyFont="1" applyFill="1" applyBorder="1" applyAlignment="1">
      <alignment horizontal="center" vertical="center" wrapText="1"/>
    </xf>
    <xf numFmtId="0" fontId="0" fillId="3" borderId="0" xfId="0" applyFill="1"/>
    <xf numFmtId="0" fontId="4" fillId="2" borderId="34" xfId="0" applyFont="1" applyFill="1" applyBorder="1" applyAlignment="1">
      <alignment horizontal="right"/>
    </xf>
    <xf numFmtId="164" fontId="4" fillId="2" borderId="35" xfId="0" applyNumberFormat="1" applyFont="1" applyFill="1" applyBorder="1" applyAlignment="1">
      <alignment horizontal="right"/>
    </xf>
    <xf numFmtId="0" fontId="4" fillId="2" borderId="35" xfId="0" applyFont="1" applyFill="1" applyBorder="1" applyAlignment="1">
      <alignment horizontal="right"/>
    </xf>
    <xf numFmtId="0" fontId="4" fillId="2" borderId="35" xfId="0" applyFont="1" applyFill="1" applyBorder="1" applyAlignment="1">
      <alignment horizontal="right" vertical="center"/>
    </xf>
    <xf numFmtId="164" fontId="3" fillId="2" borderId="35" xfId="0" applyNumberFormat="1" applyFont="1" applyFill="1" applyBorder="1" applyAlignment="1">
      <alignment horizontal="right" wrapText="1"/>
    </xf>
    <xf numFmtId="164" fontId="4" fillId="2" borderId="35" xfId="0" applyNumberFormat="1" applyFont="1" applyFill="1" applyBorder="1" applyAlignment="1">
      <alignment horizontal="right" vertical="center"/>
    </xf>
    <xf numFmtId="9" fontId="3" fillId="2" borderId="35" xfId="0" applyNumberFormat="1" applyFont="1" applyFill="1" applyBorder="1" applyAlignment="1">
      <alignment horizontal="center" wrapText="1"/>
    </xf>
    <xf numFmtId="0" fontId="0" fillId="0" borderId="1" xfId="0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4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4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0" borderId="6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8" xfId="0" applyFill="1" applyBorder="1" applyAlignment="1">
      <alignment horizontal="center" vertical="center" wrapText="1"/>
    </xf>
    <xf numFmtId="0" fontId="0" fillId="2" borderId="18" xfId="0" applyFill="1" applyBorder="1"/>
    <xf numFmtId="0" fontId="0" fillId="2" borderId="19" xfId="0" applyFill="1" applyBorder="1"/>
    <xf numFmtId="0" fontId="2" fillId="4" borderId="27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6" fillId="5" borderId="3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36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3" fillId="2" borderId="5" xfId="0" applyNumberFormat="1" applyFont="1" applyFill="1" applyBorder="1" applyAlignment="1">
      <alignment horizontal="right" wrapText="1"/>
    </xf>
    <xf numFmtId="164" fontId="3" fillId="5" borderId="17" xfId="0" applyNumberFormat="1" applyFont="1" applyFill="1" applyBorder="1" applyAlignment="1">
      <alignment horizontal="right" wrapText="1"/>
    </xf>
    <xf numFmtId="164" fontId="3" fillId="2" borderId="8" xfId="0" applyNumberFormat="1" applyFont="1" applyFill="1" applyBorder="1" applyAlignment="1">
      <alignment horizontal="right" wrapText="1"/>
    </xf>
    <xf numFmtId="164" fontId="3" fillId="5" borderId="9" xfId="0" applyNumberFormat="1" applyFont="1" applyFill="1" applyBorder="1" applyAlignment="1">
      <alignment horizontal="right" wrapText="1"/>
    </xf>
    <xf numFmtId="164" fontId="3" fillId="0" borderId="5" xfId="0" applyNumberFormat="1" applyFont="1" applyBorder="1" applyAlignment="1">
      <alignment horizontal="right" wrapText="1"/>
    </xf>
    <xf numFmtId="164" fontId="3" fillId="0" borderId="9" xfId="0" applyNumberFormat="1" applyFont="1" applyBorder="1" applyAlignment="1">
      <alignment horizontal="right" wrapText="1"/>
    </xf>
    <xf numFmtId="164" fontId="3" fillId="0" borderId="3" xfId="0" applyNumberFormat="1" applyFont="1" applyBorder="1" applyAlignment="1">
      <alignment horizontal="right" wrapText="1"/>
    </xf>
    <xf numFmtId="164" fontId="3" fillId="4" borderId="8" xfId="0" applyNumberFormat="1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4"/>
  <sheetViews>
    <sheetView tabSelected="1" topLeftCell="A55" workbookViewId="0">
      <selection activeCell="O53" sqref="O53"/>
    </sheetView>
  </sheetViews>
  <sheetFormatPr defaultRowHeight="14.25"/>
  <cols>
    <col min="1" max="1" width="5.875" customWidth="1"/>
    <col min="2" max="2" width="4.25" customWidth="1"/>
    <col min="3" max="3" width="26.5" customWidth="1"/>
    <col min="4" max="4" width="10.375" customWidth="1"/>
    <col min="5" max="5" width="12" customWidth="1"/>
    <col min="6" max="6" width="6.875" customWidth="1"/>
    <col min="7" max="7" width="10.375" customWidth="1"/>
    <col min="8" max="8" width="8.875" customWidth="1"/>
    <col min="9" max="9" width="12.25" customWidth="1"/>
    <col min="10" max="10" width="8.75" customWidth="1"/>
    <col min="11" max="11" width="11" customWidth="1"/>
    <col min="12" max="12" width="13.375" customWidth="1"/>
    <col min="13" max="13" width="8.625" style="11" customWidth="1"/>
    <col min="14" max="15" width="11.75" customWidth="1"/>
    <col min="17" max="17" width="10.75" bestFit="1" customWidth="1"/>
  </cols>
  <sheetData>
    <row r="1" spans="1:16">
      <c r="C1" s="130" t="s">
        <v>58</v>
      </c>
      <c r="D1" s="120"/>
      <c r="E1" s="120"/>
      <c r="F1" s="120"/>
    </row>
    <row r="2" spans="1:16" ht="15">
      <c r="B2" s="135" t="s">
        <v>59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N2" t="s">
        <v>32</v>
      </c>
    </row>
    <row r="4" spans="1:16" ht="104.25" customHeight="1">
      <c r="A4" s="109"/>
      <c r="B4" s="131" t="s">
        <v>0</v>
      </c>
      <c r="C4" s="131" t="s">
        <v>1</v>
      </c>
      <c r="D4" s="131" t="s">
        <v>26</v>
      </c>
      <c r="E4" s="110" t="s">
        <v>43</v>
      </c>
      <c r="F4" s="131" t="s">
        <v>23</v>
      </c>
      <c r="G4" s="110" t="s">
        <v>44</v>
      </c>
      <c r="H4" s="131" t="s">
        <v>24</v>
      </c>
      <c r="I4" s="111" t="s">
        <v>45</v>
      </c>
      <c r="J4" s="131" t="s">
        <v>25</v>
      </c>
      <c r="K4" s="111" t="s">
        <v>46</v>
      </c>
      <c r="L4" s="131" t="s">
        <v>28</v>
      </c>
      <c r="M4" s="131" t="s">
        <v>27</v>
      </c>
      <c r="N4" s="131" t="s">
        <v>30</v>
      </c>
      <c r="O4" s="131" t="s">
        <v>35</v>
      </c>
      <c r="P4" s="114"/>
    </row>
    <row r="5" spans="1:16" ht="48" customHeight="1">
      <c r="A5" s="109"/>
      <c r="B5" s="132"/>
      <c r="C5" s="132"/>
      <c r="D5" s="132"/>
      <c r="E5" s="112">
        <v>0</v>
      </c>
      <c r="F5" s="132"/>
      <c r="G5" s="112">
        <v>0</v>
      </c>
      <c r="H5" s="132"/>
      <c r="I5" s="113">
        <v>0</v>
      </c>
      <c r="J5" s="132"/>
      <c r="K5" s="113">
        <v>0</v>
      </c>
      <c r="L5" s="132"/>
      <c r="M5" s="132"/>
      <c r="N5" s="132"/>
      <c r="O5" s="132"/>
      <c r="P5" s="114"/>
    </row>
    <row r="6" spans="1:16" ht="15" thickBot="1">
      <c r="A6" s="15"/>
      <c r="B6" s="27">
        <v>1</v>
      </c>
      <c r="C6" s="28">
        <v>2</v>
      </c>
      <c r="D6" s="28">
        <v>3</v>
      </c>
      <c r="E6" s="28">
        <v>4</v>
      </c>
      <c r="F6" s="28">
        <v>5</v>
      </c>
      <c r="G6" s="28">
        <v>6</v>
      </c>
      <c r="H6" s="28">
        <v>7</v>
      </c>
      <c r="I6" s="28">
        <v>8</v>
      </c>
      <c r="J6" s="28">
        <v>9</v>
      </c>
      <c r="K6" s="28">
        <v>10</v>
      </c>
      <c r="L6" s="28">
        <v>11</v>
      </c>
      <c r="M6" s="28">
        <v>12</v>
      </c>
      <c r="N6" s="28">
        <v>13</v>
      </c>
      <c r="O6" s="28">
        <v>14</v>
      </c>
    </row>
    <row r="7" spans="1:16" ht="15.75" thickBot="1">
      <c r="A7" s="26">
        <v>1</v>
      </c>
      <c r="B7" s="98"/>
      <c r="C7" s="100" t="s">
        <v>2</v>
      </c>
      <c r="D7" s="121"/>
      <c r="E7" s="121"/>
      <c r="F7" s="122"/>
      <c r="G7" s="122"/>
      <c r="H7" s="122"/>
      <c r="I7" s="122"/>
      <c r="J7" s="122"/>
      <c r="K7" s="122"/>
      <c r="L7" s="122"/>
      <c r="M7" s="122"/>
      <c r="N7" s="122"/>
      <c r="O7" s="123"/>
    </row>
    <row r="8" spans="1:16" ht="15">
      <c r="A8" s="26">
        <v>2</v>
      </c>
      <c r="B8" s="29">
        <v>1</v>
      </c>
      <c r="C8" s="99" t="s">
        <v>3</v>
      </c>
      <c r="D8" s="5">
        <v>46</v>
      </c>
      <c r="E8" s="4">
        <f>$E$5*D8</f>
        <v>0</v>
      </c>
      <c r="F8" s="5">
        <v>1</v>
      </c>
      <c r="G8" s="4">
        <f>$G$5*F8</f>
        <v>0</v>
      </c>
      <c r="H8" s="5">
        <v>0</v>
      </c>
      <c r="I8" s="4">
        <f>$I$5*H8</f>
        <v>0</v>
      </c>
      <c r="J8" s="5">
        <v>4</v>
      </c>
      <c r="K8" s="4">
        <f>$K$5*J8</f>
        <v>0</v>
      </c>
      <c r="L8" s="4">
        <v>0</v>
      </c>
      <c r="M8" s="10">
        <v>0.23</v>
      </c>
      <c r="N8" s="4">
        <f>L8*1.23</f>
        <v>0</v>
      </c>
      <c r="O8" s="25" t="s">
        <v>4</v>
      </c>
    </row>
    <row r="9" spans="1:16" ht="15">
      <c r="A9" s="26">
        <v>3</v>
      </c>
      <c r="B9" s="29">
        <v>2</v>
      </c>
      <c r="C9" s="2" t="s">
        <v>5</v>
      </c>
      <c r="D9" s="5">
        <v>81</v>
      </c>
      <c r="E9" s="4">
        <f>$E$5*D9</f>
        <v>0</v>
      </c>
      <c r="F9" s="5">
        <v>1</v>
      </c>
      <c r="G9" s="4">
        <f t="shared" ref="G9:G54" si="0">$G$5*F9</f>
        <v>0</v>
      </c>
      <c r="H9" s="5">
        <v>0</v>
      </c>
      <c r="I9" s="4">
        <f t="shared" ref="I9:I54" si="1">$I$5*H9</f>
        <v>0</v>
      </c>
      <c r="J9" s="5">
        <v>7</v>
      </c>
      <c r="K9" s="4">
        <f t="shared" ref="K9:K54" si="2">$K$5*J9</f>
        <v>0</v>
      </c>
      <c r="L9" s="4">
        <f t="shared" ref="L9:L55" si="3">E9+G9+I9+K9</f>
        <v>0</v>
      </c>
      <c r="M9" s="10">
        <v>0.23</v>
      </c>
      <c r="N9" s="4">
        <f t="shared" ref="N9:N72" si="4">L9*1.23</f>
        <v>0</v>
      </c>
      <c r="O9" s="25" t="s">
        <v>4</v>
      </c>
    </row>
    <row r="10" spans="1:16" ht="15">
      <c r="A10" s="26">
        <v>4</v>
      </c>
      <c r="B10" s="29">
        <v>3</v>
      </c>
      <c r="C10" s="1" t="s">
        <v>6</v>
      </c>
      <c r="D10" s="6">
        <v>46</v>
      </c>
      <c r="E10" s="4">
        <f t="shared" ref="E10:E54" si="5">$E$5*D10</f>
        <v>0</v>
      </c>
      <c r="F10" s="5">
        <v>1</v>
      </c>
      <c r="G10" s="4">
        <f t="shared" si="0"/>
        <v>0</v>
      </c>
      <c r="H10" s="6">
        <v>0</v>
      </c>
      <c r="I10" s="4">
        <f t="shared" si="1"/>
        <v>0</v>
      </c>
      <c r="J10" s="6">
        <v>4</v>
      </c>
      <c r="K10" s="4">
        <f t="shared" si="2"/>
        <v>0</v>
      </c>
      <c r="L10" s="4">
        <f t="shared" si="3"/>
        <v>0</v>
      </c>
      <c r="M10" s="10">
        <v>0.23</v>
      </c>
      <c r="N10" s="4">
        <f t="shared" si="4"/>
        <v>0</v>
      </c>
      <c r="O10" s="30" t="s">
        <v>4</v>
      </c>
    </row>
    <row r="11" spans="1:16" ht="15">
      <c r="A11" s="26">
        <v>5</v>
      </c>
      <c r="B11" s="29">
        <v>4</v>
      </c>
      <c r="C11" s="2" t="s">
        <v>7</v>
      </c>
      <c r="D11" s="5">
        <v>45</v>
      </c>
      <c r="E11" s="4">
        <f t="shared" si="5"/>
        <v>0</v>
      </c>
      <c r="F11" s="5">
        <v>1</v>
      </c>
      <c r="G11" s="4">
        <f t="shared" si="0"/>
        <v>0</v>
      </c>
      <c r="H11" s="5">
        <v>0</v>
      </c>
      <c r="I11" s="4">
        <f t="shared" si="1"/>
        <v>0</v>
      </c>
      <c r="J11" s="5">
        <v>3</v>
      </c>
      <c r="K11" s="4">
        <f t="shared" si="2"/>
        <v>0</v>
      </c>
      <c r="L11" s="4">
        <f t="shared" si="3"/>
        <v>0</v>
      </c>
      <c r="M11" s="10">
        <v>0.23</v>
      </c>
      <c r="N11" s="4">
        <f t="shared" si="4"/>
        <v>0</v>
      </c>
      <c r="O11" s="25" t="s">
        <v>4</v>
      </c>
    </row>
    <row r="12" spans="1:16" ht="15">
      <c r="A12" s="26">
        <v>6</v>
      </c>
      <c r="B12" s="29">
        <v>5</v>
      </c>
      <c r="C12" s="2" t="s">
        <v>60</v>
      </c>
      <c r="D12" s="5">
        <v>45</v>
      </c>
      <c r="E12" s="4">
        <f t="shared" si="5"/>
        <v>0</v>
      </c>
      <c r="F12" s="5">
        <v>1</v>
      </c>
      <c r="G12" s="4">
        <f t="shared" si="0"/>
        <v>0</v>
      </c>
      <c r="H12" s="5">
        <v>0</v>
      </c>
      <c r="I12" s="4">
        <f t="shared" si="1"/>
        <v>0</v>
      </c>
      <c r="J12" s="5">
        <v>3</v>
      </c>
      <c r="K12" s="4">
        <f t="shared" si="2"/>
        <v>0</v>
      </c>
      <c r="L12" s="4">
        <f t="shared" si="3"/>
        <v>0</v>
      </c>
      <c r="M12" s="10">
        <v>0.23</v>
      </c>
      <c r="N12" s="4">
        <f t="shared" si="4"/>
        <v>0</v>
      </c>
      <c r="O12" s="25" t="s">
        <v>4</v>
      </c>
    </row>
    <row r="13" spans="1:16" ht="15">
      <c r="A13" s="26">
        <v>7</v>
      </c>
      <c r="B13" s="29">
        <v>6</v>
      </c>
      <c r="C13" s="2" t="s">
        <v>61</v>
      </c>
      <c r="D13" s="5">
        <v>35</v>
      </c>
      <c r="E13" s="4">
        <f t="shared" si="5"/>
        <v>0</v>
      </c>
      <c r="F13" s="5">
        <v>1</v>
      </c>
      <c r="G13" s="4">
        <f t="shared" si="0"/>
        <v>0</v>
      </c>
      <c r="H13" s="5">
        <v>0</v>
      </c>
      <c r="I13" s="4">
        <f t="shared" si="1"/>
        <v>0</v>
      </c>
      <c r="J13" s="5">
        <v>3</v>
      </c>
      <c r="K13" s="4">
        <f t="shared" si="2"/>
        <v>0</v>
      </c>
      <c r="L13" s="4">
        <f t="shared" si="3"/>
        <v>0</v>
      </c>
      <c r="M13" s="10">
        <v>0.23</v>
      </c>
      <c r="N13" s="4">
        <f t="shared" si="4"/>
        <v>0</v>
      </c>
      <c r="O13" s="25" t="s">
        <v>4</v>
      </c>
    </row>
    <row r="14" spans="1:16" ht="15">
      <c r="A14" s="26">
        <v>8</v>
      </c>
      <c r="B14" s="29">
        <v>7</v>
      </c>
      <c r="C14" s="2" t="s">
        <v>62</v>
      </c>
      <c r="D14" s="5">
        <v>45</v>
      </c>
      <c r="E14" s="4">
        <f t="shared" si="5"/>
        <v>0</v>
      </c>
      <c r="F14" s="5">
        <v>1</v>
      </c>
      <c r="G14" s="4">
        <f t="shared" si="0"/>
        <v>0</v>
      </c>
      <c r="H14" s="5">
        <v>0</v>
      </c>
      <c r="I14" s="4">
        <f t="shared" si="1"/>
        <v>0</v>
      </c>
      <c r="J14" s="5">
        <v>3</v>
      </c>
      <c r="K14" s="4">
        <f t="shared" si="2"/>
        <v>0</v>
      </c>
      <c r="L14" s="4">
        <f t="shared" si="3"/>
        <v>0</v>
      </c>
      <c r="M14" s="10">
        <v>0.23</v>
      </c>
      <c r="N14" s="4">
        <f t="shared" si="4"/>
        <v>0</v>
      </c>
      <c r="O14" s="25" t="s">
        <v>4</v>
      </c>
    </row>
    <row r="15" spans="1:16" ht="15">
      <c r="A15" s="26">
        <v>9</v>
      </c>
      <c r="B15" s="29">
        <v>8</v>
      </c>
      <c r="C15" s="2" t="s">
        <v>63</v>
      </c>
      <c r="D15" s="5">
        <v>45</v>
      </c>
      <c r="E15" s="4">
        <f t="shared" si="5"/>
        <v>0</v>
      </c>
      <c r="F15" s="5">
        <v>1</v>
      </c>
      <c r="G15" s="4">
        <f t="shared" si="0"/>
        <v>0</v>
      </c>
      <c r="H15" s="5">
        <v>0</v>
      </c>
      <c r="I15" s="4">
        <f t="shared" si="1"/>
        <v>0</v>
      </c>
      <c r="J15" s="5">
        <v>3</v>
      </c>
      <c r="K15" s="4">
        <f t="shared" si="2"/>
        <v>0</v>
      </c>
      <c r="L15" s="4">
        <f t="shared" si="3"/>
        <v>0</v>
      </c>
      <c r="M15" s="10">
        <v>0.23</v>
      </c>
      <c r="N15" s="4">
        <f t="shared" si="4"/>
        <v>0</v>
      </c>
      <c r="O15" s="25" t="s">
        <v>4</v>
      </c>
    </row>
    <row r="16" spans="1:16" ht="15">
      <c r="A16" s="26">
        <v>10</v>
      </c>
      <c r="B16" s="29">
        <v>9</v>
      </c>
      <c r="C16" s="2" t="s">
        <v>64</v>
      </c>
      <c r="D16" s="5">
        <v>45</v>
      </c>
      <c r="E16" s="4">
        <f t="shared" si="5"/>
        <v>0</v>
      </c>
      <c r="F16" s="5">
        <v>1</v>
      </c>
      <c r="G16" s="4">
        <f t="shared" si="0"/>
        <v>0</v>
      </c>
      <c r="H16" s="5">
        <v>0</v>
      </c>
      <c r="I16" s="4">
        <f t="shared" si="1"/>
        <v>0</v>
      </c>
      <c r="J16" s="5">
        <v>3</v>
      </c>
      <c r="K16" s="4">
        <f t="shared" si="2"/>
        <v>0</v>
      </c>
      <c r="L16" s="4">
        <f t="shared" si="3"/>
        <v>0</v>
      </c>
      <c r="M16" s="10">
        <v>0.23</v>
      </c>
      <c r="N16" s="4">
        <f t="shared" si="4"/>
        <v>0</v>
      </c>
      <c r="O16" s="25" t="s">
        <v>4</v>
      </c>
    </row>
    <row r="17" spans="1:15" ht="17.25" customHeight="1">
      <c r="A17" s="26">
        <v>11</v>
      </c>
      <c r="B17" s="29">
        <v>10</v>
      </c>
      <c r="C17" s="2" t="s">
        <v>65</v>
      </c>
      <c r="D17" s="5">
        <v>59</v>
      </c>
      <c r="E17" s="4">
        <f t="shared" si="5"/>
        <v>0</v>
      </c>
      <c r="F17" s="5">
        <v>1</v>
      </c>
      <c r="G17" s="4">
        <f t="shared" si="0"/>
        <v>0</v>
      </c>
      <c r="H17" s="5">
        <v>0</v>
      </c>
      <c r="I17" s="4">
        <f t="shared" si="1"/>
        <v>0</v>
      </c>
      <c r="J17" s="5">
        <v>3</v>
      </c>
      <c r="K17" s="4">
        <f t="shared" si="2"/>
        <v>0</v>
      </c>
      <c r="L17" s="4">
        <f t="shared" si="3"/>
        <v>0</v>
      </c>
      <c r="M17" s="10">
        <v>0.23</v>
      </c>
      <c r="N17" s="4">
        <f t="shared" si="4"/>
        <v>0</v>
      </c>
      <c r="O17" s="25" t="s">
        <v>4</v>
      </c>
    </row>
    <row r="18" spans="1:15" ht="18" customHeight="1">
      <c r="A18" s="26">
        <v>12</v>
      </c>
      <c r="B18" s="29">
        <v>11</v>
      </c>
      <c r="C18" s="2" t="s">
        <v>66</v>
      </c>
      <c r="D18" s="5">
        <v>60</v>
      </c>
      <c r="E18" s="4">
        <f t="shared" si="5"/>
        <v>0</v>
      </c>
      <c r="F18" s="5">
        <v>1</v>
      </c>
      <c r="G18" s="4">
        <f t="shared" si="0"/>
        <v>0</v>
      </c>
      <c r="H18" s="5">
        <v>0</v>
      </c>
      <c r="I18" s="4">
        <f t="shared" si="1"/>
        <v>0</v>
      </c>
      <c r="J18" s="5">
        <v>3</v>
      </c>
      <c r="K18" s="4">
        <f t="shared" si="2"/>
        <v>0</v>
      </c>
      <c r="L18" s="4">
        <f t="shared" si="3"/>
        <v>0</v>
      </c>
      <c r="M18" s="10">
        <v>0.23</v>
      </c>
      <c r="N18" s="4">
        <f t="shared" si="4"/>
        <v>0</v>
      </c>
      <c r="O18" s="25" t="s">
        <v>4</v>
      </c>
    </row>
    <row r="19" spans="1:15" ht="16.5" customHeight="1">
      <c r="A19" s="26">
        <v>13</v>
      </c>
      <c r="B19" s="29">
        <v>12</v>
      </c>
      <c r="C19" s="2" t="s">
        <v>67</v>
      </c>
      <c r="D19" s="5">
        <v>60</v>
      </c>
      <c r="E19" s="4">
        <f t="shared" si="5"/>
        <v>0</v>
      </c>
      <c r="F19" s="5">
        <v>1</v>
      </c>
      <c r="G19" s="4">
        <f t="shared" si="0"/>
        <v>0</v>
      </c>
      <c r="H19" s="5">
        <v>0</v>
      </c>
      <c r="I19" s="4">
        <f t="shared" si="1"/>
        <v>0</v>
      </c>
      <c r="J19" s="5">
        <v>3</v>
      </c>
      <c r="K19" s="4">
        <f t="shared" si="2"/>
        <v>0</v>
      </c>
      <c r="L19" s="4">
        <f t="shared" si="3"/>
        <v>0</v>
      </c>
      <c r="M19" s="10">
        <v>0.23</v>
      </c>
      <c r="N19" s="4">
        <f t="shared" si="4"/>
        <v>0</v>
      </c>
      <c r="O19" s="25" t="s">
        <v>4</v>
      </c>
    </row>
    <row r="20" spans="1:15" ht="15">
      <c r="A20" s="26">
        <v>14</v>
      </c>
      <c r="B20" s="29">
        <v>13</v>
      </c>
      <c r="C20" s="2" t="s">
        <v>8</v>
      </c>
      <c r="D20" s="5">
        <v>80</v>
      </c>
      <c r="E20" s="4">
        <f t="shared" si="5"/>
        <v>0</v>
      </c>
      <c r="F20" s="5">
        <v>1</v>
      </c>
      <c r="G20" s="4">
        <f t="shared" si="0"/>
        <v>0</v>
      </c>
      <c r="H20" s="5">
        <v>0</v>
      </c>
      <c r="I20" s="4">
        <f t="shared" si="1"/>
        <v>0</v>
      </c>
      <c r="J20" s="5">
        <v>4</v>
      </c>
      <c r="K20" s="4">
        <f t="shared" si="2"/>
        <v>0</v>
      </c>
      <c r="L20" s="4">
        <f t="shared" si="3"/>
        <v>0</v>
      </c>
      <c r="M20" s="10">
        <v>0.23</v>
      </c>
      <c r="N20" s="4">
        <f t="shared" si="4"/>
        <v>0</v>
      </c>
      <c r="O20" s="25" t="s">
        <v>4</v>
      </c>
    </row>
    <row r="21" spans="1:15" ht="15">
      <c r="A21" s="26">
        <v>15</v>
      </c>
      <c r="B21" s="29">
        <v>14</v>
      </c>
      <c r="C21" s="2" t="s">
        <v>68</v>
      </c>
      <c r="D21" s="5">
        <v>35</v>
      </c>
      <c r="E21" s="4">
        <f t="shared" si="5"/>
        <v>0</v>
      </c>
      <c r="F21" s="5">
        <v>1</v>
      </c>
      <c r="G21" s="4">
        <f t="shared" si="0"/>
        <v>0</v>
      </c>
      <c r="H21" s="5">
        <v>0</v>
      </c>
      <c r="I21" s="4">
        <f t="shared" si="1"/>
        <v>0</v>
      </c>
      <c r="J21" s="5">
        <v>3</v>
      </c>
      <c r="K21" s="4">
        <f t="shared" si="2"/>
        <v>0</v>
      </c>
      <c r="L21" s="4">
        <f t="shared" si="3"/>
        <v>0</v>
      </c>
      <c r="M21" s="10">
        <v>0.23</v>
      </c>
      <c r="N21" s="4">
        <f t="shared" si="4"/>
        <v>0</v>
      </c>
      <c r="O21" s="25" t="s">
        <v>4</v>
      </c>
    </row>
    <row r="22" spans="1:15" ht="15">
      <c r="A22" s="26">
        <v>16</v>
      </c>
      <c r="B22" s="29">
        <v>15</v>
      </c>
      <c r="C22" s="2" t="s">
        <v>69</v>
      </c>
      <c r="D22" s="5">
        <v>32</v>
      </c>
      <c r="E22" s="4">
        <f t="shared" si="5"/>
        <v>0</v>
      </c>
      <c r="F22" s="5">
        <v>1</v>
      </c>
      <c r="G22" s="4">
        <f t="shared" si="0"/>
        <v>0</v>
      </c>
      <c r="H22" s="5">
        <v>0</v>
      </c>
      <c r="I22" s="4">
        <f t="shared" si="1"/>
        <v>0</v>
      </c>
      <c r="J22" s="5">
        <v>4</v>
      </c>
      <c r="K22" s="4">
        <f t="shared" si="2"/>
        <v>0</v>
      </c>
      <c r="L22" s="4">
        <f t="shared" si="3"/>
        <v>0</v>
      </c>
      <c r="M22" s="10">
        <v>0.23</v>
      </c>
      <c r="N22" s="4">
        <f t="shared" si="4"/>
        <v>0</v>
      </c>
      <c r="O22" s="25" t="s">
        <v>4</v>
      </c>
    </row>
    <row r="23" spans="1:15" ht="15">
      <c r="A23" s="26">
        <v>17</v>
      </c>
      <c r="B23" s="29">
        <v>16</v>
      </c>
      <c r="C23" s="2" t="s">
        <v>70</v>
      </c>
      <c r="D23" s="5">
        <v>46</v>
      </c>
      <c r="E23" s="4">
        <f t="shared" si="5"/>
        <v>0</v>
      </c>
      <c r="F23" s="5">
        <v>1</v>
      </c>
      <c r="G23" s="4">
        <f t="shared" si="0"/>
        <v>0</v>
      </c>
      <c r="H23" s="5">
        <v>0</v>
      </c>
      <c r="I23" s="4">
        <f t="shared" si="1"/>
        <v>0</v>
      </c>
      <c r="J23" s="5">
        <v>4</v>
      </c>
      <c r="K23" s="4">
        <f t="shared" si="2"/>
        <v>0</v>
      </c>
      <c r="L23" s="4">
        <f t="shared" si="3"/>
        <v>0</v>
      </c>
      <c r="M23" s="10">
        <v>0.23</v>
      </c>
      <c r="N23" s="4">
        <f t="shared" si="4"/>
        <v>0</v>
      </c>
      <c r="O23" s="25" t="s">
        <v>4</v>
      </c>
    </row>
    <row r="24" spans="1:15" ht="15">
      <c r="A24" s="26">
        <v>18</v>
      </c>
      <c r="B24" s="29">
        <v>17</v>
      </c>
      <c r="C24" s="2" t="s">
        <v>9</v>
      </c>
      <c r="D24" s="5">
        <v>60</v>
      </c>
      <c r="E24" s="4">
        <f t="shared" si="5"/>
        <v>0</v>
      </c>
      <c r="F24" s="5">
        <v>1</v>
      </c>
      <c r="G24" s="4">
        <f t="shared" si="0"/>
        <v>0</v>
      </c>
      <c r="H24" s="5">
        <v>0</v>
      </c>
      <c r="I24" s="4">
        <f t="shared" si="1"/>
        <v>0</v>
      </c>
      <c r="J24" s="5">
        <v>3</v>
      </c>
      <c r="K24" s="4">
        <f t="shared" si="2"/>
        <v>0</v>
      </c>
      <c r="L24" s="4">
        <f t="shared" si="3"/>
        <v>0</v>
      </c>
      <c r="M24" s="10">
        <v>0.23</v>
      </c>
      <c r="N24" s="4">
        <f t="shared" si="4"/>
        <v>0</v>
      </c>
      <c r="O24" s="25" t="s">
        <v>4</v>
      </c>
    </row>
    <row r="25" spans="1:15" ht="15">
      <c r="A25" s="26">
        <v>19</v>
      </c>
      <c r="B25" s="29">
        <v>18</v>
      </c>
      <c r="C25" s="2" t="s">
        <v>10</v>
      </c>
      <c r="D25" s="5">
        <v>60</v>
      </c>
      <c r="E25" s="4">
        <f t="shared" si="5"/>
        <v>0</v>
      </c>
      <c r="F25" s="5">
        <v>1</v>
      </c>
      <c r="G25" s="4">
        <f t="shared" si="0"/>
        <v>0</v>
      </c>
      <c r="H25" s="5">
        <v>0</v>
      </c>
      <c r="I25" s="4">
        <f t="shared" si="1"/>
        <v>0</v>
      </c>
      <c r="J25" s="5">
        <v>3</v>
      </c>
      <c r="K25" s="4">
        <f t="shared" si="2"/>
        <v>0</v>
      </c>
      <c r="L25" s="4">
        <f t="shared" si="3"/>
        <v>0</v>
      </c>
      <c r="M25" s="10">
        <v>0.23</v>
      </c>
      <c r="N25" s="4">
        <f t="shared" si="4"/>
        <v>0</v>
      </c>
      <c r="O25" s="25" t="s">
        <v>4</v>
      </c>
    </row>
    <row r="26" spans="1:15" ht="15">
      <c r="A26" s="26">
        <v>20</v>
      </c>
      <c r="B26" s="29">
        <v>19</v>
      </c>
      <c r="C26" s="2" t="s">
        <v>71</v>
      </c>
      <c r="D26" s="5">
        <v>60</v>
      </c>
      <c r="E26" s="4">
        <f t="shared" si="5"/>
        <v>0</v>
      </c>
      <c r="F26" s="5">
        <v>1</v>
      </c>
      <c r="G26" s="4">
        <f t="shared" si="0"/>
        <v>0</v>
      </c>
      <c r="H26" s="5">
        <v>0</v>
      </c>
      <c r="I26" s="4">
        <f t="shared" si="1"/>
        <v>0</v>
      </c>
      <c r="J26" s="5">
        <v>3</v>
      </c>
      <c r="K26" s="4">
        <f t="shared" si="2"/>
        <v>0</v>
      </c>
      <c r="L26" s="4">
        <f t="shared" si="3"/>
        <v>0</v>
      </c>
      <c r="M26" s="10">
        <v>0.23</v>
      </c>
      <c r="N26" s="4">
        <f t="shared" si="4"/>
        <v>0</v>
      </c>
      <c r="O26" s="25" t="s">
        <v>4</v>
      </c>
    </row>
    <row r="27" spans="1:15" ht="15">
      <c r="A27" s="26">
        <v>21</v>
      </c>
      <c r="B27" s="29">
        <v>20</v>
      </c>
      <c r="C27" s="2" t="s">
        <v>72</v>
      </c>
      <c r="D27" s="5">
        <v>60</v>
      </c>
      <c r="E27" s="4">
        <f t="shared" si="5"/>
        <v>0</v>
      </c>
      <c r="F27" s="5">
        <v>1</v>
      </c>
      <c r="G27" s="4">
        <f t="shared" si="0"/>
        <v>0</v>
      </c>
      <c r="H27" s="5">
        <v>0</v>
      </c>
      <c r="I27" s="4">
        <f t="shared" si="1"/>
        <v>0</v>
      </c>
      <c r="J27" s="5">
        <v>3</v>
      </c>
      <c r="K27" s="4">
        <f t="shared" si="2"/>
        <v>0</v>
      </c>
      <c r="L27" s="4">
        <f t="shared" si="3"/>
        <v>0</v>
      </c>
      <c r="M27" s="10">
        <v>0.23</v>
      </c>
      <c r="N27" s="4">
        <f t="shared" si="4"/>
        <v>0</v>
      </c>
      <c r="O27" s="25" t="s">
        <v>4</v>
      </c>
    </row>
    <row r="28" spans="1:15" ht="15">
      <c r="A28" s="26">
        <v>22</v>
      </c>
      <c r="B28" s="29">
        <v>21</v>
      </c>
      <c r="C28" s="2" t="s">
        <v>73</v>
      </c>
      <c r="D28" s="5">
        <v>24</v>
      </c>
      <c r="E28" s="4">
        <f t="shared" si="5"/>
        <v>0</v>
      </c>
      <c r="F28" s="5">
        <v>1</v>
      </c>
      <c r="G28" s="4">
        <f t="shared" si="0"/>
        <v>0</v>
      </c>
      <c r="H28" s="5">
        <v>0</v>
      </c>
      <c r="I28" s="4">
        <f t="shared" si="1"/>
        <v>0</v>
      </c>
      <c r="J28" s="5">
        <v>3</v>
      </c>
      <c r="K28" s="4">
        <f t="shared" si="2"/>
        <v>0</v>
      </c>
      <c r="L28" s="4">
        <f t="shared" si="3"/>
        <v>0</v>
      </c>
      <c r="M28" s="10">
        <v>0.23</v>
      </c>
      <c r="N28" s="4">
        <f t="shared" si="4"/>
        <v>0</v>
      </c>
      <c r="O28" s="25" t="s">
        <v>4</v>
      </c>
    </row>
    <row r="29" spans="1:15" ht="15">
      <c r="A29" s="26">
        <v>23</v>
      </c>
      <c r="B29" s="29">
        <v>22</v>
      </c>
      <c r="C29" s="2" t="s">
        <v>74</v>
      </c>
      <c r="D29" s="5">
        <v>24</v>
      </c>
      <c r="E29" s="4">
        <f t="shared" si="5"/>
        <v>0</v>
      </c>
      <c r="F29" s="5">
        <v>1</v>
      </c>
      <c r="G29" s="4">
        <f t="shared" si="0"/>
        <v>0</v>
      </c>
      <c r="H29" s="5">
        <v>0</v>
      </c>
      <c r="I29" s="4">
        <f t="shared" si="1"/>
        <v>0</v>
      </c>
      <c r="J29" s="5">
        <v>3</v>
      </c>
      <c r="K29" s="4">
        <f t="shared" si="2"/>
        <v>0</v>
      </c>
      <c r="L29" s="4">
        <f t="shared" si="3"/>
        <v>0</v>
      </c>
      <c r="M29" s="10">
        <v>0.23</v>
      </c>
      <c r="N29" s="4">
        <f t="shared" si="4"/>
        <v>0</v>
      </c>
      <c r="O29" s="25" t="s">
        <v>4</v>
      </c>
    </row>
    <row r="30" spans="1:15" ht="15">
      <c r="A30" s="26">
        <v>24</v>
      </c>
      <c r="B30" s="29">
        <v>23</v>
      </c>
      <c r="C30" s="2" t="s">
        <v>78</v>
      </c>
      <c r="D30" s="5">
        <v>40</v>
      </c>
      <c r="E30" s="4">
        <f t="shared" si="5"/>
        <v>0</v>
      </c>
      <c r="F30" s="5">
        <v>1</v>
      </c>
      <c r="G30" s="4">
        <f t="shared" si="0"/>
        <v>0</v>
      </c>
      <c r="H30" s="5">
        <v>0</v>
      </c>
      <c r="I30" s="4">
        <f t="shared" si="1"/>
        <v>0</v>
      </c>
      <c r="J30" s="5">
        <v>2</v>
      </c>
      <c r="K30" s="4">
        <f t="shared" si="2"/>
        <v>0</v>
      </c>
      <c r="L30" s="4">
        <f t="shared" si="3"/>
        <v>0</v>
      </c>
      <c r="M30" s="10">
        <v>0.23</v>
      </c>
      <c r="N30" s="4">
        <f t="shared" si="4"/>
        <v>0</v>
      </c>
      <c r="O30" s="25" t="s">
        <v>4</v>
      </c>
    </row>
    <row r="31" spans="1:15" ht="15">
      <c r="A31" s="26">
        <v>25</v>
      </c>
      <c r="B31" s="29">
        <v>24</v>
      </c>
      <c r="C31" s="2" t="s">
        <v>79</v>
      </c>
      <c r="D31" s="5">
        <v>40</v>
      </c>
      <c r="E31" s="4">
        <f t="shared" si="5"/>
        <v>0</v>
      </c>
      <c r="F31" s="5">
        <v>1</v>
      </c>
      <c r="G31" s="4">
        <f t="shared" si="0"/>
        <v>0</v>
      </c>
      <c r="H31" s="5">
        <v>0</v>
      </c>
      <c r="I31" s="4">
        <f t="shared" si="1"/>
        <v>0</v>
      </c>
      <c r="J31" s="5">
        <v>2</v>
      </c>
      <c r="K31" s="4">
        <f t="shared" si="2"/>
        <v>0</v>
      </c>
      <c r="L31" s="4">
        <f t="shared" si="3"/>
        <v>0</v>
      </c>
      <c r="M31" s="10">
        <v>0.23</v>
      </c>
      <c r="N31" s="4">
        <f t="shared" si="4"/>
        <v>0</v>
      </c>
      <c r="O31" s="25" t="s">
        <v>4</v>
      </c>
    </row>
    <row r="32" spans="1:15" ht="15">
      <c r="A32" s="26">
        <v>26</v>
      </c>
      <c r="B32" s="29">
        <v>25</v>
      </c>
      <c r="C32" s="2" t="s">
        <v>80</v>
      </c>
      <c r="D32" s="5">
        <v>45</v>
      </c>
      <c r="E32" s="4">
        <f t="shared" si="5"/>
        <v>0</v>
      </c>
      <c r="F32" s="5">
        <v>1</v>
      </c>
      <c r="G32" s="4">
        <f t="shared" si="0"/>
        <v>0</v>
      </c>
      <c r="H32" s="5">
        <v>0</v>
      </c>
      <c r="I32" s="4">
        <f t="shared" si="1"/>
        <v>0</v>
      </c>
      <c r="J32" s="5">
        <v>3</v>
      </c>
      <c r="K32" s="4">
        <f t="shared" si="2"/>
        <v>0</v>
      </c>
      <c r="L32" s="4">
        <f t="shared" si="3"/>
        <v>0</v>
      </c>
      <c r="M32" s="10">
        <v>0.23</v>
      </c>
      <c r="N32" s="4">
        <f t="shared" si="4"/>
        <v>0</v>
      </c>
      <c r="O32" s="25" t="s">
        <v>4</v>
      </c>
    </row>
    <row r="33" spans="1:15" ht="15">
      <c r="A33" s="26">
        <v>27</v>
      </c>
      <c r="B33" s="29">
        <v>26</v>
      </c>
      <c r="C33" s="2" t="s">
        <v>81</v>
      </c>
      <c r="D33" s="5">
        <v>28</v>
      </c>
      <c r="E33" s="4">
        <f t="shared" si="5"/>
        <v>0</v>
      </c>
      <c r="F33" s="5">
        <v>1</v>
      </c>
      <c r="G33" s="4">
        <f t="shared" si="0"/>
        <v>0</v>
      </c>
      <c r="H33" s="5">
        <v>0</v>
      </c>
      <c r="I33" s="4">
        <f t="shared" si="1"/>
        <v>0</v>
      </c>
      <c r="J33" s="5">
        <v>2</v>
      </c>
      <c r="K33" s="4">
        <f t="shared" si="2"/>
        <v>0</v>
      </c>
      <c r="L33" s="4">
        <f t="shared" si="3"/>
        <v>0</v>
      </c>
      <c r="M33" s="10">
        <v>0.23</v>
      </c>
      <c r="N33" s="4">
        <f t="shared" si="4"/>
        <v>0</v>
      </c>
      <c r="O33" s="25" t="s">
        <v>4</v>
      </c>
    </row>
    <row r="34" spans="1:15" ht="15">
      <c r="A34" s="26">
        <v>28</v>
      </c>
      <c r="B34" s="29">
        <v>27</v>
      </c>
      <c r="C34" s="2" t="s">
        <v>82</v>
      </c>
      <c r="D34" s="5">
        <v>28</v>
      </c>
      <c r="E34" s="4">
        <f t="shared" si="5"/>
        <v>0</v>
      </c>
      <c r="F34" s="5">
        <v>1</v>
      </c>
      <c r="G34" s="4">
        <f t="shared" si="0"/>
        <v>0</v>
      </c>
      <c r="H34" s="5">
        <v>0</v>
      </c>
      <c r="I34" s="4">
        <f t="shared" si="1"/>
        <v>0</v>
      </c>
      <c r="J34" s="5">
        <v>2</v>
      </c>
      <c r="K34" s="4">
        <f t="shared" si="2"/>
        <v>0</v>
      </c>
      <c r="L34" s="4">
        <f t="shared" si="3"/>
        <v>0</v>
      </c>
      <c r="M34" s="10">
        <v>0.23</v>
      </c>
      <c r="N34" s="4">
        <f t="shared" si="4"/>
        <v>0</v>
      </c>
      <c r="O34" s="25" t="s">
        <v>4</v>
      </c>
    </row>
    <row r="35" spans="1:15" ht="15">
      <c r="A35" s="26">
        <v>29</v>
      </c>
      <c r="B35" s="29">
        <v>28</v>
      </c>
      <c r="C35" s="2" t="s">
        <v>83</v>
      </c>
      <c r="D35" s="5">
        <v>28</v>
      </c>
      <c r="E35" s="4">
        <f t="shared" si="5"/>
        <v>0</v>
      </c>
      <c r="F35" s="5">
        <v>1</v>
      </c>
      <c r="G35" s="4">
        <f t="shared" si="0"/>
        <v>0</v>
      </c>
      <c r="H35" s="5">
        <v>0</v>
      </c>
      <c r="I35" s="4">
        <f t="shared" si="1"/>
        <v>0</v>
      </c>
      <c r="J35" s="5">
        <v>2</v>
      </c>
      <c r="K35" s="4">
        <f t="shared" si="2"/>
        <v>0</v>
      </c>
      <c r="L35" s="4">
        <f t="shared" si="3"/>
        <v>0</v>
      </c>
      <c r="M35" s="10">
        <v>0.23</v>
      </c>
      <c r="N35" s="4">
        <f t="shared" si="4"/>
        <v>0</v>
      </c>
      <c r="O35" s="25" t="s">
        <v>4</v>
      </c>
    </row>
    <row r="36" spans="1:15" ht="15">
      <c r="A36" s="26">
        <v>30</v>
      </c>
      <c r="B36" s="29">
        <v>29</v>
      </c>
      <c r="C36" s="2" t="s">
        <v>84</v>
      </c>
      <c r="D36" s="5">
        <v>28</v>
      </c>
      <c r="E36" s="4">
        <f t="shared" si="5"/>
        <v>0</v>
      </c>
      <c r="F36" s="5">
        <v>1</v>
      </c>
      <c r="G36" s="4">
        <f t="shared" si="0"/>
        <v>0</v>
      </c>
      <c r="H36" s="5">
        <v>0</v>
      </c>
      <c r="I36" s="4">
        <f t="shared" si="1"/>
        <v>0</v>
      </c>
      <c r="J36" s="5">
        <v>2</v>
      </c>
      <c r="K36" s="4">
        <f t="shared" si="2"/>
        <v>0</v>
      </c>
      <c r="L36" s="4">
        <f t="shared" si="3"/>
        <v>0</v>
      </c>
      <c r="M36" s="10">
        <v>0.23</v>
      </c>
      <c r="N36" s="4">
        <f t="shared" si="4"/>
        <v>0</v>
      </c>
      <c r="O36" s="25" t="s">
        <v>4</v>
      </c>
    </row>
    <row r="37" spans="1:15" ht="15">
      <c r="A37" s="26">
        <v>31</v>
      </c>
      <c r="B37" s="29">
        <v>30</v>
      </c>
      <c r="C37" s="3" t="s">
        <v>11</v>
      </c>
      <c r="D37" s="6">
        <v>35</v>
      </c>
      <c r="E37" s="4">
        <f t="shared" si="5"/>
        <v>0</v>
      </c>
      <c r="F37" s="5">
        <v>1</v>
      </c>
      <c r="G37" s="4">
        <f t="shared" si="0"/>
        <v>0</v>
      </c>
      <c r="H37" s="6">
        <v>0</v>
      </c>
      <c r="I37" s="4">
        <f t="shared" si="1"/>
        <v>0</v>
      </c>
      <c r="J37" s="6">
        <v>3</v>
      </c>
      <c r="K37" s="4">
        <f t="shared" si="2"/>
        <v>0</v>
      </c>
      <c r="L37" s="4">
        <f t="shared" si="3"/>
        <v>0</v>
      </c>
      <c r="M37" s="10">
        <v>0.23</v>
      </c>
      <c r="N37" s="4">
        <f t="shared" si="4"/>
        <v>0</v>
      </c>
      <c r="O37" s="25" t="s">
        <v>4</v>
      </c>
    </row>
    <row r="38" spans="1:15" ht="15">
      <c r="A38" s="26">
        <v>32</v>
      </c>
      <c r="B38" s="29">
        <v>31</v>
      </c>
      <c r="C38" s="3" t="s">
        <v>85</v>
      </c>
      <c r="D38" s="6">
        <v>39</v>
      </c>
      <c r="E38" s="4">
        <f t="shared" si="5"/>
        <v>0</v>
      </c>
      <c r="F38" s="5">
        <v>1</v>
      </c>
      <c r="G38" s="4">
        <f t="shared" si="0"/>
        <v>0</v>
      </c>
      <c r="H38" s="6">
        <v>1</v>
      </c>
      <c r="I38" s="4">
        <f t="shared" si="1"/>
        <v>0</v>
      </c>
      <c r="J38" s="6">
        <v>3</v>
      </c>
      <c r="K38" s="4">
        <f t="shared" si="2"/>
        <v>0</v>
      </c>
      <c r="L38" s="4">
        <f t="shared" si="3"/>
        <v>0</v>
      </c>
      <c r="M38" s="10">
        <v>0.23</v>
      </c>
      <c r="N38" s="4">
        <f t="shared" si="4"/>
        <v>0</v>
      </c>
      <c r="O38" s="25" t="s">
        <v>4</v>
      </c>
    </row>
    <row r="39" spans="1:15" ht="15">
      <c r="A39" s="26">
        <v>33</v>
      </c>
      <c r="B39" s="29">
        <v>32</v>
      </c>
      <c r="C39" s="3" t="s">
        <v>86</v>
      </c>
      <c r="D39" s="6">
        <v>27</v>
      </c>
      <c r="E39" s="4">
        <f t="shared" si="5"/>
        <v>0</v>
      </c>
      <c r="F39" s="5">
        <v>1</v>
      </c>
      <c r="G39" s="4">
        <f t="shared" si="0"/>
        <v>0</v>
      </c>
      <c r="H39" s="6">
        <v>4</v>
      </c>
      <c r="I39" s="4">
        <f t="shared" si="1"/>
        <v>0</v>
      </c>
      <c r="J39" s="6">
        <v>2</v>
      </c>
      <c r="K39" s="4">
        <f t="shared" si="2"/>
        <v>0</v>
      </c>
      <c r="L39" s="4">
        <f t="shared" si="3"/>
        <v>0</v>
      </c>
      <c r="M39" s="10">
        <v>0.23</v>
      </c>
      <c r="N39" s="4">
        <f t="shared" si="4"/>
        <v>0</v>
      </c>
      <c r="O39" s="25" t="s">
        <v>4</v>
      </c>
    </row>
    <row r="40" spans="1:15" ht="15">
      <c r="A40" s="26">
        <v>34</v>
      </c>
      <c r="B40" s="29">
        <v>33</v>
      </c>
      <c r="C40" s="3" t="s">
        <v>87</v>
      </c>
      <c r="D40" s="6">
        <v>24</v>
      </c>
      <c r="E40" s="4">
        <f t="shared" si="5"/>
        <v>0</v>
      </c>
      <c r="F40" s="5">
        <v>1</v>
      </c>
      <c r="G40" s="4">
        <f t="shared" si="0"/>
        <v>0</v>
      </c>
      <c r="H40" s="6">
        <v>5</v>
      </c>
      <c r="I40" s="4">
        <f t="shared" si="1"/>
        <v>0</v>
      </c>
      <c r="J40" s="6">
        <v>2</v>
      </c>
      <c r="K40" s="4">
        <f t="shared" si="2"/>
        <v>0</v>
      </c>
      <c r="L40" s="4">
        <f t="shared" si="3"/>
        <v>0</v>
      </c>
      <c r="M40" s="10">
        <v>0.23</v>
      </c>
      <c r="N40" s="4">
        <f t="shared" si="4"/>
        <v>0</v>
      </c>
      <c r="O40" s="25" t="s">
        <v>4</v>
      </c>
    </row>
    <row r="41" spans="1:15" ht="15">
      <c r="A41" s="26">
        <v>35</v>
      </c>
      <c r="B41" s="29">
        <v>34</v>
      </c>
      <c r="C41" s="3" t="s">
        <v>88</v>
      </c>
      <c r="D41" s="6">
        <v>38</v>
      </c>
      <c r="E41" s="4">
        <f t="shared" si="5"/>
        <v>0</v>
      </c>
      <c r="F41" s="5">
        <v>1</v>
      </c>
      <c r="G41" s="4">
        <f t="shared" si="0"/>
        <v>0</v>
      </c>
      <c r="H41" s="6">
        <v>1</v>
      </c>
      <c r="I41" s="4">
        <f t="shared" si="1"/>
        <v>0</v>
      </c>
      <c r="J41" s="6">
        <v>3</v>
      </c>
      <c r="K41" s="4">
        <f t="shared" si="2"/>
        <v>0</v>
      </c>
      <c r="L41" s="4">
        <f t="shared" si="3"/>
        <v>0</v>
      </c>
      <c r="M41" s="10">
        <v>0.23</v>
      </c>
      <c r="N41" s="4">
        <f t="shared" si="4"/>
        <v>0</v>
      </c>
      <c r="O41" s="25" t="s">
        <v>4</v>
      </c>
    </row>
    <row r="42" spans="1:15" ht="15">
      <c r="A42" s="26">
        <v>36</v>
      </c>
      <c r="B42" s="29">
        <v>35</v>
      </c>
      <c r="C42" s="3" t="s">
        <v>89</v>
      </c>
      <c r="D42" s="6">
        <v>36</v>
      </c>
      <c r="E42" s="4">
        <f t="shared" si="5"/>
        <v>0</v>
      </c>
      <c r="F42" s="5">
        <v>1</v>
      </c>
      <c r="G42" s="4">
        <f t="shared" si="0"/>
        <v>0</v>
      </c>
      <c r="H42" s="6">
        <v>5</v>
      </c>
      <c r="I42" s="4">
        <f t="shared" si="1"/>
        <v>0</v>
      </c>
      <c r="J42" s="6">
        <v>3</v>
      </c>
      <c r="K42" s="4">
        <f t="shared" si="2"/>
        <v>0</v>
      </c>
      <c r="L42" s="4">
        <f t="shared" si="3"/>
        <v>0</v>
      </c>
      <c r="M42" s="10">
        <v>0.23</v>
      </c>
      <c r="N42" s="4">
        <f t="shared" si="4"/>
        <v>0</v>
      </c>
      <c r="O42" s="25" t="s">
        <v>4</v>
      </c>
    </row>
    <row r="43" spans="1:15" ht="15">
      <c r="A43" s="26">
        <v>37</v>
      </c>
      <c r="B43" s="29">
        <v>36</v>
      </c>
      <c r="C43" s="3" t="s">
        <v>90</v>
      </c>
      <c r="D43" s="6">
        <v>27</v>
      </c>
      <c r="E43" s="4">
        <f t="shared" si="5"/>
        <v>0</v>
      </c>
      <c r="F43" s="5">
        <v>1</v>
      </c>
      <c r="G43" s="4">
        <f t="shared" si="0"/>
        <v>0</v>
      </c>
      <c r="H43" s="6">
        <v>0</v>
      </c>
      <c r="I43" s="4">
        <f t="shared" si="1"/>
        <v>0</v>
      </c>
      <c r="J43" s="6">
        <v>3</v>
      </c>
      <c r="K43" s="4">
        <f t="shared" si="2"/>
        <v>0</v>
      </c>
      <c r="L43" s="4">
        <f t="shared" si="3"/>
        <v>0</v>
      </c>
      <c r="M43" s="10">
        <v>0.23</v>
      </c>
      <c r="N43" s="4">
        <f t="shared" si="4"/>
        <v>0</v>
      </c>
      <c r="O43" s="25" t="s">
        <v>4</v>
      </c>
    </row>
    <row r="44" spans="1:15" ht="15">
      <c r="A44" s="26">
        <v>38</v>
      </c>
      <c r="B44" s="29">
        <v>37</v>
      </c>
      <c r="C44" s="3" t="s">
        <v>91</v>
      </c>
      <c r="D44" s="6">
        <v>39</v>
      </c>
      <c r="E44" s="4">
        <f t="shared" si="5"/>
        <v>0</v>
      </c>
      <c r="F44" s="5">
        <v>1</v>
      </c>
      <c r="G44" s="4">
        <f t="shared" si="0"/>
        <v>0</v>
      </c>
      <c r="H44" s="6">
        <v>5</v>
      </c>
      <c r="I44" s="4">
        <f t="shared" si="1"/>
        <v>0</v>
      </c>
      <c r="J44" s="6">
        <v>3</v>
      </c>
      <c r="K44" s="4">
        <f t="shared" si="2"/>
        <v>0</v>
      </c>
      <c r="L44" s="4">
        <f t="shared" si="3"/>
        <v>0</v>
      </c>
      <c r="M44" s="10">
        <v>0.23</v>
      </c>
      <c r="N44" s="4">
        <f t="shared" si="4"/>
        <v>0</v>
      </c>
      <c r="O44" s="25" t="s">
        <v>4</v>
      </c>
    </row>
    <row r="45" spans="1:15" ht="15">
      <c r="A45" s="26">
        <v>39</v>
      </c>
      <c r="B45" s="29">
        <v>38</v>
      </c>
      <c r="C45" s="3" t="s">
        <v>92</v>
      </c>
      <c r="D45" s="6">
        <v>27</v>
      </c>
      <c r="E45" s="4">
        <f t="shared" si="5"/>
        <v>0</v>
      </c>
      <c r="F45" s="5">
        <v>1</v>
      </c>
      <c r="G45" s="4">
        <f t="shared" si="0"/>
        <v>0</v>
      </c>
      <c r="H45" s="6">
        <v>0</v>
      </c>
      <c r="I45" s="4">
        <f t="shared" si="1"/>
        <v>0</v>
      </c>
      <c r="J45" s="6">
        <v>3</v>
      </c>
      <c r="K45" s="4">
        <f t="shared" si="2"/>
        <v>0</v>
      </c>
      <c r="L45" s="4">
        <f t="shared" si="3"/>
        <v>0</v>
      </c>
      <c r="M45" s="10">
        <v>0.23</v>
      </c>
      <c r="N45" s="4">
        <f t="shared" si="4"/>
        <v>0</v>
      </c>
      <c r="O45" s="25" t="s">
        <v>4</v>
      </c>
    </row>
    <row r="46" spans="1:15" ht="15">
      <c r="A46" s="26">
        <v>40</v>
      </c>
      <c r="B46" s="29">
        <v>39</v>
      </c>
      <c r="C46" s="3" t="s">
        <v>93</v>
      </c>
      <c r="D46" s="6">
        <v>27</v>
      </c>
      <c r="E46" s="4">
        <f t="shared" si="5"/>
        <v>0</v>
      </c>
      <c r="F46" s="5">
        <v>1</v>
      </c>
      <c r="G46" s="4">
        <f t="shared" si="0"/>
        <v>0</v>
      </c>
      <c r="H46" s="6">
        <v>0</v>
      </c>
      <c r="I46" s="4">
        <f t="shared" si="1"/>
        <v>0</v>
      </c>
      <c r="J46" s="6">
        <v>3</v>
      </c>
      <c r="K46" s="4">
        <f t="shared" si="2"/>
        <v>0</v>
      </c>
      <c r="L46" s="4">
        <f t="shared" si="3"/>
        <v>0</v>
      </c>
      <c r="M46" s="10">
        <v>0.23</v>
      </c>
      <c r="N46" s="4">
        <f t="shared" si="4"/>
        <v>0</v>
      </c>
      <c r="O46" s="25" t="s">
        <v>4</v>
      </c>
    </row>
    <row r="47" spans="1:15" ht="15">
      <c r="A47" s="26">
        <v>41</v>
      </c>
      <c r="B47" s="29">
        <v>40</v>
      </c>
      <c r="C47" s="3" t="s">
        <v>94</v>
      </c>
      <c r="D47" s="6">
        <v>22</v>
      </c>
      <c r="E47" s="4">
        <f t="shared" si="5"/>
        <v>0</v>
      </c>
      <c r="F47" s="5">
        <v>1</v>
      </c>
      <c r="G47" s="4">
        <f t="shared" si="0"/>
        <v>0</v>
      </c>
      <c r="H47" s="6">
        <v>0</v>
      </c>
      <c r="I47" s="4">
        <f t="shared" si="1"/>
        <v>0</v>
      </c>
      <c r="J47" s="6">
        <v>2</v>
      </c>
      <c r="K47" s="4">
        <f t="shared" si="2"/>
        <v>0</v>
      </c>
      <c r="L47" s="4">
        <f t="shared" si="3"/>
        <v>0</v>
      </c>
      <c r="M47" s="10">
        <v>0.23</v>
      </c>
      <c r="N47" s="4">
        <f t="shared" si="4"/>
        <v>0</v>
      </c>
      <c r="O47" s="25" t="s">
        <v>4</v>
      </c>
    </row>
    <row r="48" spans="1:15" ht="15">
      <c r="A48" s="26">
        <v>42</v>
      </c>
      <c r="B48" s="29">
        <v>41</v>
      </c>
      <c r="C48" s="3" t="s">
        <v>95</v>
      </c>
      <c r="D48" s="6">
        <v>33</v>
      </c>
      <c r="E48" s="4">
        <f t="shared" si="5"/>
        <v>0</v>
      </c>
      <c r="F48" s="5">
        <v>1</v>
      </c>
      <c r="G48" s="4">
        <f t="shared" si="0"/>
        <v>0</v>
      </c>
      <c r="H48" s="6">
        <v>0</v>
      </c>
      <c r="I48" s="4">
        <f t="shared" si="1"/>
        <v>0</v>
      </c>
      <c r="J48" s="6">
        <v>3</v>
      </c>
      <c r="K48" s="4">
        <f t="shared" si="2"/>
        <v>0</v>
      </c>
      <c r="L48" s="4">
        <f t="shared" si="3"/>
        <v>0</v>
      </c>
      <c r="M48" s="10">
        <v>0.23</v>
      </c>
      <c r="N48" s="4">
        <f t="shared" si="4"/>
        <v>0</v>
      </c>
      <c r="O48" s="25" t="s">
        <v>4</v>
      </c>
    </row>
    <row r="49" spans="1:17" ht="15">
      <c r="A49" s="26">
        <v>43</v>
      </c>
      <c r="B49" s="29">
        <v>42</v>
      </c>
      <c r="C49" s="3" t="s">
        <v>96</v>
      </c>
      <c r="D49" s="6">
        <v>33</v>
      </c>
      <c r="E49" s="4">
        <f t="shared" si="5"/>
        <v>0</v>
      </c>
      <c r="F49" s="5">
        <v>1</v>
      </c>
      <c r="G49" s="4">
        <f t="shared" si="0"/>
        <v>0</v>
      </c>
      <c r="H49" s="6">
        <v>0</v>
      </c>
      <c r="I49" s="4">
        <f t="shared" si="1"/>
        <v>0</v>
      </c>
      <c r="J49" s="6">
        <v>3</v>
      </c>
      <c r="K49" s="4">
        <f t="shared" si="2"/>
        <v>0</v>
      </c>
      <c r="L49" s="4">
        <f t="shared" si="3"/>
        <v>0</v>
      </c>
      <c r="M49" s="10">
        <v>0.23</v>
      </c>
      <c r="N49" s="4">
        <f t="shared" si="4"/>
        <v>0</v>
      </c>
      <c r="O49" s="25" t="s">
        <v>4</v>
      </c>
    </row>
    <row r="50" spans="1:17" ht="15">
      <c r="A50" s="26">
        <v>44</v>
      </c>
      <c r="B50" s="29">
        <v>43</v>
      </c>
      <c r="C50" s="3" t="s">
        <v>97</v>
      </c>
      <c r="D50" s="6">
        <v>24</v>
      </c>
      <c r="E50" s="4">
        <f t="shared" si="5"/>
        <v>0</v>
      </c>
      <c r="F50" s="5">
        <v>1</v>
      </c>
      <c r="G50" s="4">
        <f t="shared" si="0"/>
        <v>0</v>
      </c>
      <c r="H50" s="6">
        <v>5</v>
      </c>
      <c r="I50" s="4">
        <f t="shared" si="1"/>
        <v>0</v>
      </c>
      <c r="J50" s="6">
        <v>3</v>
      </c>
      <c r="K50" s="4">
        <f t="shared" si="2"/>
        <v>0</v>
      </c>
      <c r="L50" s="4">
        <f t="shared" si="3"/>
        <v>0</v>
      </c>
      <c r="M50" s="10">
        <v>0.23</v>
      </c>
      <c r="N50" s="4">
        <f t="shared" si="4"/>
        <v>0</v>
      </c>
      <c r="O50" s="25" t="s">
        <v>4</v>
      </c>
    </row>
    <row r="51" spans="1:17" ht="15">
      <c r="A51" s="26">
        <v>45</v>
      </c>
      <c r="B51" s="29">
        <v>44</v>
      </c>
      <c r="C51" s="3" t="s">
        <v>75</v>
      </c>
      <c r="D51" s="6">
        <v>18</v>
      </c>
      <c r="E51" s="4">
        <f t="shared" si="5"/>
        <v>0</v>
      </c>
      <c r="F51" s="5">
        <v>1</v>
      </c>
      <c r="G51" s="4">
        <f t="shared" si="0"/>
        <v>0</v>
      </c>
      <c r="H51" s="6">
        <v>5</v>
      </c>
      <c r="I51" s="4">
        <f t="shared" si="1"/>
        <v>0</v>
      </c>
      <c r="J51" s="6">
        <v>3</v>
      </c>
      <c r="K51" s="4">
        <f t="shared" si="2"/>
        <v>0</v>
      </c>
      <c r="L51" s="4">
        <f t="shared" si="3"/>
        <v>0</v>
      </c>
      <c r="M51" s="10">
        <v>0.23</v>
      </c>
      <c r="N51" s="4">
        <f t="shared" si="4"/>
        <v>0</v>
      </c>
      <c r="O51" s="25" t="s">
        <v>4</v>
      </c>
    </row>
    <row r="52" spans="1:17" ht="15">
      <c r="A52" s="26">
        <v>46</v>
      </c>
      <c r="B52" s="29">
        <v>45</v>
      </c>
      <c r="C52" s="3" t="s">
        <v>76</v>
      </c>
      <c r="D52" s="6">
        <v>26</v>
      </c>
      <c r="E52" s="4">
        <f t="shared" si="5"/>
        <v>0</v>
      </c>
      <c r="F52" s="5">
        <v>1</v>
      </c>
      <c r="G52" s="4">
        <f t="shared" si="0"/>
        <v>0</v>
      </c>
      <c r="H52" s="6">
        <v>4</v>
      </c>
      <c r="I52" s="4">
        <f t="shared" si="1"/>
        <v>0</v>
      </c>
      <c r="J52" s="6">
        <v>3</v>
      </c>
      <c r="K52" s="4">
        <f t="shared" si="2"/>
        <v>0</v>
      </c>
      <c r="L52" s="4">
        <f t="shared" si="3"/>
        <v>0</v>
      </c>
      <c r="M52" s="10">
        <v>0.23</v>
      </c>
      <c r="N52" s="4">
        <f t="shared" si="4"/>
        <v>0</v>
      </c>
      <c r="O52" s="25" t="s">
        <v>4</v>
      </c>
    </row>
    <row r="53" spans="1:17" ht="15">
      <c r="A53" s="26">
        <v>47</v>
      </c>
      <c r="B53" s="29">
        <v>46</v>
      </c>
      <c r="C53" s="59" t="s">
        <v>77</v>
      </c>
      <c r="D53" s="60">
        <v>4</v>
      </c>
      <c r="E53" s="61">
        <f t="shared" si="5"/>
        <v>0</v>
      </c>
      <c r="F53" s="62">
        <v>1</v>
      </c>
      <c r="G53" s="61">
        <f t="shared" si="0"/>
        <v>0</v>
      </c>
      <c r="H53" s="60">
        <v>1</v>
      </c>
      <c r="I53" s="61">
        <f t="shared" si="1"/>
        <v>0</v>
      </c>
      <c r="J53" s="60">
        <v>1</v>
      </c>
      <c r="K53" s="61">
        <f t="shared" si="2"/>
        <v>0</v>
      </c>
      <c r="L53" s="61">
        <f t="shared" si="3"/>
        <v>0</v>
      </c>
      <c r="M53" s="63">
        <v>0.23</v>
      </c>
      <c r="N53" s="61">
        <f t="shared" si="4"/>
        <v>0</v>
      </c>
      <c r="O53" s="64" t="s">
        <v>56</v>
      </c>
    </row>
    <row r="54" spans="1:17" ht="15.75" thickBot="1">
      <c r="A54" s="26">
        <v>48</v>
      </c>
      <c r="B54" s="34">
        <v>47</v>
      </c>
      <c r="C54" s="65" t="s">
        <v>12</v>
      </c>
      <c r="D54" s="66">
        <v>0</v>
      </c>
      <c r="E54" s="67">
        <f t="shared" si="5"/>
        <v>0</v>
      </c>
      <c r="F54" s="68">
        <v>0</v>
      </c>
      <c r="G54" s="67">
        <f t="shared" si="0"/>
        <v>0</v>
      </c>
      <c r="H54" s="66">
        <v>5</v>
      </c>
      <c r="I54" s="67">
        <f t="shared" si="1"/>
        <v>0</v>
      </c>
      <c r="J54" s="66">
        <v>0</v>
      </c>
      <c r="K54" s="67">
        <f t="shared" si="2"/>
        <v>0</v>
      </c>
      <c r="L54" s="67">
        <f t="shared" si="3"/>
        <v>0</v>
      </c>
      <c r="M54" s="69">
        <v>0.23</v>
      </c>
      <c r="N54" s="137">
        <f t="shared" si="4"/>
        <v>0</v>
      </c>
      <c r="O54" s="70" t="s">
        <v>33</v>
      </c>
    </row>
    <row r="55" spans="1:17" ht="15.75" thickBot="1">
      <c r="A55" s="26">
        <v>49</v>
      </c>
      <c r="B55" s="84"/>
      <c r="C55" s="35" t="s">
        <v>13</v>
      </c>
      <c r="D55" s="36">
        <f t="shared" ref="D55:K55" si="6">SUM(D8:D54)</f>
        <v>1809</v>
      </c>
      <c r="E55" s="37">
        <f t="shared" si="6"/>
        <v>0</v>
      </c>
      <c r="F55" s="36">
        <f t="shared" si="6"/>
        <v>46</v>
      </c>
      <c r="G55" s="37">
        <f t="shared" si="6"/>
        <v>0</v>
      </c>
      <c r="H55" s="36">
        <f>SUM(H8:H54)</f>
        <v>41</v>
      </c>
      <c r="I55" s="37">
        <f t="shared" si="6"/>
        <v>0</v>
      </c>
      <c r="J55" s="36">
        <f t="shared" si="6"/>
        <v>136</v>
      </c>
      <c r="K55" s="37">
        <f t="shared" si="6"/>
        <v>0</v>
      </c>
      <c r="L55" s="37">
        <f t="shared" si="3"/>
        <v>0</v>
      </c>
      <c r="M55" s="38">
        <v>0.23</v>
      </c>
      <c r="N55" s="138">
        <f t="shared" si="4"/>
        <v>0</v>
      </c>
      <c r="O55" s="39"/>
      <c r="Q55" s="13"/>
    </row>
    <row r="56" spans="1:17" ht="15.75" thickBot="1">
      <c r="A56" s="26">
        <v>50</v>
      </c>
      <c r="B56" s="95"/>
      <c r="C56" s="97" t="s">
        <v>14</v>
      </c>
      <c r="D56" s="20"/>
      <c r="E56" s="21"/>
      <c r="F56" s="21"/>
      <c r="G56" s="21"/>
      <c r="H56" s="21"/>
      <c r="I56" s="21"/>
      <c r="J56" s="21"/>
      <c r="K56" s="21"/>
      <c r="L56" s="21"/>
      <c r="M56" s="22">
        <v>0.23</v>
      </c>
      <c r="N56" s="136">
        <f t="shared" si="4"/>
        <v>0</v>
      </c>
      <c r="O56" s="23"/>
    </row>
    <row r="57" spans="1:17" ht="15">
      <c r="A57" s="26">
        <v>51</v>
      </c>
      <c r="B57" s="14">
        <v>1</v>
      </c>
      <c r="C57" s="96" t="s">
        <v>15</v>
      </c>
      <c r="D57" s="6">
        <v>4</v>
      </c>
      <c r="E57" s="4">
        <f>$E$5*D57</f>
        <v>0</v>
      </c>
      <c r="F57" s="6">
        <v>1</v>
      </c>
      <c r="G57" s="4">
        <f>$G$5*F57</f>
        <v>0</v>
      </c>
      <c r="H57" s="7">
        <v>0</v>
      </c>
      <c r="I57" s="4">
        <f>$I$5*H57</f>
        <v>0</v>
      </c>
      <c r="J57" s="7">
        <v>1</v>
      </c>
      <c r="K57" s="4">
        <f>$K$5*J57</f>
        <v>0</v>
      </c>
      <c r="L57" s="8">
        <f>K57+I57+G57+E57</f>
        <v>0</v>
      </c>
      <c r="M57" s="10">
        <v>0.23</v>
      </c>
      <c r="N57" s="4">
        <f t="shared" si="4"/>
        <v>0</v>
      </c>
      <c r="O57" s="25" t="s">
        <v>4</v>
      </c>
    </row>
    <row r="58" spans="1:17" ht="15">
      <c r="A58" s="26">
        <v>52</v>
      </c>
      <c r="B58" s="14">
        <v>2</v>
      </c>
      <c r="C58" s="1" t="s">
        <v>98</v>
      </c>
      <c r="D58" s="6">
        <v>12</v>
      </c>
      <c r="E58" s="4">
        <f t="shared" ref="E58:E70" si="7">$E$5*D58</f>
        <v>0</v>
      </c>
      <c r="F58" s="6">
        <v>1</v>
      </c>
      <c r="G58" s="4">
        <f t="shared" ref="G58:G70" si="8">$G$5*F58</f>
        <v>0</v>
      </c>
      <c r="H58" s="7">
        <v>0</v>
      </c>
      <c r="I58" s="4">
        <f t="shared" ref="I58:I70" si="9">$I$5*H58</f>
        <v>0</v>
      </c>
      <c r="J58" s="7">
        <v>1</v>
      </c>
      <c r="K58" s="4">
        <f t="shared" ref="K58:K70" si="10">$K$5*J58</f>
        <v>0</v>
      </c>
      <c r="L58" s="8">
        <f t="shared" ref="L58:L70" si="11">K58+I58+G58+E58</f>
        <v>0</v>
      </c>
      <c r="M58" s="10">
        <v>0.23</v>
      </c>
      <c r="N58" s="4">
        <f t="shared" si="4"/>
        <v>0</v>
      </c>
      <c r="O58" s="25" t="s">
        <v>4</v>
      </c>
    </row>
    <row r="59" spans="1:17" ht="15">
      <c r="A59" s="26">
        <v>53</v>
      </c>
      <c r="B59" s="14">
        <v>3</v>
      </c>
      <c r="C59" s="1" t="s">
        <v>48</v>
      </c>
      <c r="D59" s="6">
        <v>17</v>
      </c>
      <c r="E59" s="4">
        <f t="shared" si="7"/>
        <v>0</v>
      </c>
      <c r="F59" s="6">
        <v>2</v>
      </c>
      <c r="G59" s="4">
        <f t="shared" si="8"/>
        <v>0</v>
      </c>
      <c r="H59" s="7">
        <v>0</v>
      </c>
      <c r="I59" s="4">
        <f t="shared" si="9"/>
        <v>0</v>
      </c>
      <c r="J59" s="7">
        <v>2</v>
      </c>
      <c r="K59" s="4">
        <f t="shared" si="10"/>
        <v>0</v>
      </c>
      <c r="L59" s="8">
        <f t="shared" si="11"/>
        <v>0</v>
      </c>
      <c r="M59" s="10">
        <f>$M$58</f>
        <v>0.23</v>
      </c>
      <c r="N59" s="4">
        <f t="shared" si="4"/>
        <v>0</v>
      </c>
      <c r="O59" s="25" t="str">
        <f>$O$58</f>
        <v xml:space="preserve">wspólnota </v>
      </c>
    </row>
    <row r="60" spans="1:17" ht="15">
      <c r="A60" s="26">
        <v>54</v>
      </c>
      <c r="B60" s="14">
        <v>4</v>
      </c>
      <c r="C60" s="1" t="s">
        <v>16</v>
      </c>
      <c r="D60" s="6">
        <v>18</v>
      </c>
      <c r="E60" s="4">
        <f t="shared" si="7"/>
        <v>0</v>
      </c>
      <c r="F60" s="6">
        <v>2</v>
      </c>
      <c r="G60" s="4">
        <f t="shared" si="8"/>
        <v>0</v>
      </c>
      <c r="H60" s="7">
        <v>0</v>
      </c>
      <c r="I60" s="4">
        <f t="shared" si="9"/>
        <v>0</v>
      </c>
      <c r="J60" s="7">
        <v>2</v>
      </c>
      <c r="K60" s="4">
        <f t="shared" si="10"/>
        <v>0</v>
      </c>
      <c r="L60" s="8">
        <f t="shared" si="11"/>
        <v>0</v>
      </c>
      <c r="M60" s="10">
        <f t="shared" ref="M60:M64" si="12">$M$58</f>
        <v>0.23</v>
      </c>
      <c r="N60" s="4">
        <f t="shared" si="4"/>
        <v>0</v>
      </c>
      <c r="O60" s="25" t="s">
        <v>4</v>
      </c>
    </row>
    <row r="61" spans="1:17" ht="15">
      <c r="A61" s="26">
        <v>55</v>
      </c>
      <c r="B61" s="14">
        <v>5</v>
      </c>
      <c r="C61" s="1" t="s">
        <v>99</v>
      </c>
      <c r="D61" s="6">
        <v>18</v>
      </c>
      <c r="E61" s="4">
        <f t="shared" si="7"/>
        <v>0</v>
      </c>
      <c r="F61" s="6">
        <v>2</v>
      </c>
      <c r="G61" s="4">
        <f t="shared" si="8"/>
        <v>0</v>
      </c>
      <c r="H61" s="7">
        <v>0</v>
      </c>
      <c r="I61" s="4">
        <f t="shared" si="9"/>
        <v>0</v>
      </c>
      <c r="J61" s="7">
        <v>2</v>
      </c>
      <c r="K61" s="4">
        <f t="shared" si="10"/>
        <v>0</v>
      </c>
      <c r="L61" s="8">
        <f t="shared" si="11"/>
        <v>0</v>
      </c>
      <c r="M61" s="10">
        <f t="shared" si="12"/>
        <v>0.23</v>
      </c>
      <c r="N61" s="4">
        <f t="shared" si="4"/>
        <v>0</v>
      </c>
      <c r="O61" s="25" t="s">
        <v>4</v>
      </c>
    </row>
    <row r="62" spans="1:17" ht="15">
      <c r="A62" s="26">
        <v>56</v>
      </c>
      <c r="B62" s="14">
        <v>6</v>
      </c>
      <c r="C62" s="1" t="s">
        <v>100</v>
      </c>
      <c r="D62" s="6">
        <v>4</v>
      </c>
      <c r="E62" s="4">
        <f t="shared" si="7"/>
        <v>0</v>
      </c>
      <c r="F62" s="6">
        <v>1</v>
      </c>
      <c r="G62" s="4">
        <f t="shared" si="8"/>
        <v>0</v>
      </c>
      <c r="H62" s="7">
        <v>0</v>
      </c>
      <c r="I62" s="4">
        <f t="shared" si="9"/>
        <v>0</v>
      </c>
      <c r="J62" s="7">
        <v>1</v>
      </c>
      <c r="K62" s="4">
        <f t="shared" si="10"/>
        <v>0</v>
      </c>
      <c r="L62" s="8">
        <f>K63+I62+G62+E62</f>
        <v>0</v>
      </c>
      <c r="M62" s="10">
        <f t="shared" si="12"/>
        <v>0.23</v>
      </c>
      <c r="N62" s="4">
        <f t="shared" si="4"/>
        <v>0</v>
      </c>
      <c r="O62" s="25" t="s">
        <v>4</v>
      </c>
    </row>
    <row r="63" spans="1:17" ht="15">
      <c r="A63" s="26">
        <v>57</v>
      </c>
      <c r="B63" s="14">
        <v>7</v>
      </c>
      <c r="C63" s="1" t="s">
        <v>101</v>
      </c>
      <c r="D63" s="6">
        <v>1</v>
      </c>
      <c r="E63" s="4">
        <f t="shared" si="7"/>
        <v>0</v>
      </c>
      <c r="F63" s="6">
        <v>1</v>
      </c>
      <c r="G63" s="4">
        <f t="shared" si="8"/>
        <v>0</v>
      </c>
      <c r="H63" s="7">
        <v>0</v>
      </c>
      <c r="I63" s="4">
        <f t="shared" si="9"/>
        <v>0</v>
      </c>
      <c r="J63" s="7">
        <v>1</v>
      </c>
      <c r="K63" s="4">
        <f t="shared" si="10"/>
        <v>0</v>
      </c>
      <c r="L63" s="8">
        <v>0</v>
      </c>
      <c r="M63" s="10">
        <f t="shared" si="12"/>
        <v>0.23</v>
      </c>
      <c r="N63" s="4">
        <f t="shared" si="4"/>
        <v>0</v>
      </c>
      <c r="O63" s="25" t="s">
        <v>4</v>
      </c>
    </row>
    <row r="64" spans="1:17" ht="15">
      <c r="A64" s="26">
        <v>58</v>
      </c>
      <c r="B64" s="14">
        <v>8</v>
      </c>
      <c r="C64" s="1" t="s">
        <v>55</v>
      </c>
      <c r="D64" s="6">
        <v>18</v>
      </c>
      <c r="E64" s="4">
        <f t="shared" si="7"/>
        <v>0</v>
      </c>
      <c r="F64" s="6">
        <v>2</v>
      </c>
      <c r="G64" s="4">
        <f>$G$5*F60</f>
        <v>0</v>
      </c>
      <c r="H64" s="7">
        <v>0</v>
      </c>
      <c r="I64" s="4">
        <f t="shared" si="9"/>
        <v>0</v>
      </c>
      <c r="J64" s="7">
        <v>2</v>
      </c>
      <c r="K64" s="4">
        <f t="shared" si="10"/>
        <v>0</v>
      </c>
      <c r="L64" s="8">
        <f>K60+I60+G64+E60</f>
        <v>0</v>
      </c>
      <c r="M64" s="10">
        <f t="shared" si="12"/>
        <v>0.23</v>
      </c>
      <c r="N64" s="4">
        <f t="shared" si="4"/>
        <v>0</v>
      </c>
      <c r="O64" s="25" t="s">
        <v>4</v>
      </c>
    </row>
    <row r="65" spans="1:15" ht="15">
      <c r="A65" s="26">
        <v>59</v>
      </c>
      <c r="B65" s="14">
        <v>9</v>
      </c>
      <c r="C65" s="71" t="s">
        <v>17</v>
      </c>
      <c r="D65" s="60">
        <v>11</v>
      </c>
      <c r="E65" s="61">
        <f t="shared" si="7"/>
        <v>0</v>
      </c>
      <c r="F65" s="60">
        <v>1</v>
      </c>
      <c r="G65" s="61">
        <f t="shared" si="8"/>
        <v>0</v>
      </c>
      <c r="H65" s="72">
        <v>1</v>
      </c>
      <c r="I65" s="61">
        <f t="shared" si="9"/>
        <v>0</v>
      </c>
      <c r="J65" s="72">
        <v>1</v>
      </c>
      <c r="K65" s="61">
        <f t="shared" si="10"/>
        <v>0</v>
      </c>
      <c r="L65" s="73">
        <f t="shared" si="11"/>
        <v>0</v>
      </c>
      <c r="M65" s="63">
        <v>0.23</v>
      </c>
      <c r="N65" s="61">
        <f t="shared" si="4"/>
        <v>0</v>
      </c>
      <c r="O65" s="64" t="s">
        <v>33</v>
      </c>
    </row>
    <row r="66" spans="1:15" ht="15">
      <c r="A66" s="26">
        <v>60</v>
      </c>
      <c r="B66" s="14">
        <v>10</v>
      </c>
      <c r="C66" s="71" t="s">
        <v>102</v>
      </c>
      <c r="D66" s="60">
        <v>60</v>
      </c>
      <c r="E66" s="61">
        <f t="shared" si="7"/>
        <v>0</v>
      </c>
      <c r="F66" s="60">
        <v>4</v>
      </c>
      <c r="G66" s="61">
        <f t="shared" si="8"/>
        <v>0</v>
      </c>
      <c r="H66" s="72">
        <v>0</v>
      </c>
      <c r="I66" s="61">
        <f t="shared" si="9"/>
        <v>0</v>
      </c>
      <c r="J66" s="72">
        <v>4</v>
      </c>
      <c r="K66" s="61">
        <f t="shared" si="10"/>
        <v>0</v>
      </c>
      <c r="L66" s="73">
        <f t="shared" si="11"/>
        <v>0</v>
      </c>
      <c r="M66" s="63">
        <v>0.23</v>
      </c>
      <c r="N66" s="61">
        <f t="shared" si="4"/>
        <v>0</v>
      </c>
      <c r="O66" s="64" t="s">
        <v>33</v>
      </c>
    </row>
    <row r="67" spans="1:15" ht="15">
      <c r="A67" s="26">
        <v>61</v>
      </c>
      <c r="B67" s="14">
        <v>11</v>
      </c>
      <c r="C67" s="71" t="s">
        <v>18</v>
      </c>
      <c r="D67" s="60">
        <v>24</v>
      </c>
      <c r="E67" s="61">
        <f t="shared" si="7"/>
        <v>0</v>
      </c>
      <c r="F67" s="60">
        <v>2</v>
      </c>
      <c r="G67" s="61">
        <f t="shared" si="8"/>
        <v>0</v>
      </c>
      <c r="H67" s="72">
        <v>0</v>
      </c>
      <c r="I67" s="61">
        <f t="shared" si="9"/>
        <v>0</v>
      </c>
      <c r="J67" s="72">
        <v>2</v>
      </c>
      <c r="K67" s="61">
        <f t="shared" si="10"/>
        <v>0</v>
      </c>
      <c r="L67" s="73">
        <f t="shared" si="11"/>
        <v>0</v>
      </c>
      <c r="M67" s="63">
        <v>0.23</v>
      </c>
      <c r="N67" s="61">
        <f t="shared" si="4"/>
        <v>0</v>
      </c>
      <c r="O67" s="64" t="s">
        <v>33</v>
      </c>
    </row>
    <row r="68" spans="1:15" ht="15">
      <c r="A68" s="26">
        <v>62</v>
      </c>
      <c r="B68" s="14">
        <v>12</v>
      </c>
      <c r="C68" s="71" t="s">
        <v>19</v>
      </c>
      <c r="D68" s="60">
        <v>24</v>
      </c>
      <c r="E68" s="61">
        <f t="shared" si="7"/>
        <v>0</v>
      </c>
      <c r="F68" s="60">
        <v>2</v>
      </c>
      <c r="G68" s="61">
        <f t="shared" si="8"/>
        <v>0</v>
      </c>
      <c r="H68" s="72">
        <v>0</v>
      </c>
      <c r="I68" s="61">
        <f t="shared" si="9"/>
        <v>0</v>
      </c>
      <c r="J68" s="72">
        <v>2</v>
      </c>
      <c r="K68" s="61">
        <f t="shared" si="10"/>
        <v>0</v>
      </c>
      <c r="L68" s="73">
        <f t="shared" si="11"/>
        <v>0</v>
      </c>
      <c r="M68" s="63">
        <v>0.23</v>
      </c>
      <c r="N68" s="61">
        <f t="shared" si="4"/>
        <v>0</v>
      </c>
      <c r="O68" s="64" t="s">
        <v>33</v>
      </c>
    </row>
    <row r="69" spans="1:15" ht="15">
      <c r="A69" s="26">
        <v>63</v>
      </c>
      <c r="B69" s="14">
        <v>13</v>
      </c>
      <c r="C69" s="71" t="s">
        <v>103</v>
      </c>
      <c r="D69" s="60">
        <v>12</v>
      </c>
      <c r="E69" s="61">
        <f t="shared" si="7"/>
        <v>0</v>
      </c>
      <c r="F69" s="60">
        <v>2</v>
      </c>
      <c r="G69" s="61">
        <f t="shared" si="8"/>
        <v>0</v>
      </c>
      <c r="H69" s="72">
        <v>0</v>
      </c>
      <c r="I69" s="61">
        <f t="shared" si="9"/>
        <v>0</v>
      </c>
      <c r="J69" s="72">
        <v>2</v>
      </c>
      <c r="K69" s="61">
        <f t="shared" si="10"/>
        <v>0</v>
      </c>
      <c r="L69" s="73">
        <f t="shared" si="11"/>
        <v>0</v>
      </c>
      <c r="M69" s="63">
        <v>0.23</v>
      </c>
      <c r="N69" s="61">
        <f t="shared" si="4"/>
        <v>0</v>
      </c>
      <c r="O69" s="64" t="s">
        <v>33</v>
      </c>
    </row>
    <row r="70" spans="1:15" ht="15">
      <c r="A70" s="26">
        <v>64</v>
      </c>
      <c r="B70" s="14">
        <v>14</v>
      </c>
      <c r="C70" s="71" t="s">
        <v>20</v>
      </c>
      <c r="D70" s="60">
        <v>4</v>
      </c>
      <c r="E70" s="61">
        <f t="shared" si="7"/>
        <v>0</v>
      </c>
      <c r="F70" s="60">
        <v>1</v>
      </c>
      <c r="G70" s="61">
        <f t="shared" si="8"/>
        <v>0</v>
      </c>
      <c r="H70" s="72">
        <v>0</v>
      </c>
      <c r="I70" s="61">
        <f t="shared" si="9"/>
        <v>0</v>
      </c>
      <c r="J70" s="72">
        <v>1</v>
      </c>
      <c r="K70" s="61">
        <f t="shared" si="10"/>
        <v>0</v>
      </c>
      <c r="L70" s="73">
        <f t="shared" si="11"/>
        <v>0</v>
      </c>
      <c r="M70" s="63">
        <v>0.23</v>
      </c>
      <c r="N70" s="61">
        <f t="shared" si="4"/>
        <v>0</v>
      </c>
      <c r="O70" s="64" t="s">
        <v>33</v>
      </c>
    </row>
    <row r="71" spans="1:15" ht="15">
      <c r="A71" s="26">
        <v>65</v>
      </c>
      <c r="B71" s="14">
        <v>15</v>
      </c>
      <c r="C71" s="74" t="s">
        <v>104</v>
      </c>
      <c r="D71" s="66">
        <v>6</v>
      </c>
      <c r="E71" s="67">
        <f t="shared" ref="E71:E79" si="13">$E$5*D71</f>
        <v>0</v>
      </c>
      <c r="F71" s="66">
        <v>1</v>
      </c>
      <c r="G71" s="67">
        <f t="shared" ref="G71:G79" si="14">$G$5*F71</f>
        <v>0</v>
      </c>
      <c r="H71" s="75">
        <v>0</v>
      </c>
      <c r="I71" s="67">
        <f t="shared" ref="I71:I79" si="15">$I$5*H71</f>
        <v>0</v>
      </c>
      <c r="J71" s="75">
        <v>1</v>
      </c>
      <c r="K71" s="67">
        <f t="shared" ref="K71:K79" si="16">$K$5*J71</f>
        <v>0</v>
      </c>
      <c r="L71" s="76">
        <f t="shared" ref="L71:L79" si="17">K71+I71+G71+E71</f>
        <v>0</v>
      </c>
      <c r="M71" s="69">
        <v>0.23</v>
      </c>
      <c r="N71" s="61">
        <f t="shared" si="4"/>
        <v>0</v>
      </c>
      <c r="O71" s="70" t="s">
        <v>33</v>
      </c>
    </row>
    <row r="72" spans="1:15" ht="15">
      <c r="A72" s="26">
        <v>66</v>
      </c>
      <c r="B72" s="14">
        <v>16</v>
      </c>
      <c r="C72" s="71" t="s">
        <v>105</v>
      </c>
      <c r="D72" s="60">
        <v>4</v>
      </c>
      <c r="E72" s="61">
        <f t="shared" si="13"/>
        <v>0</v>
      </c>
      <c r="F72" s="60">
        <v>1</v>
      </c>
      <c r="G72" s="61">
        <f t="shared" si="14"/>
        <v>0</v>
      </c>
      <c r="H72" s="72">
        <v>1</v>
      </c>
      <c r="I72" s="61">
        <f t="shared" si="15"/>
        <v>0</v>
      </c>
      <c r="J72" s="72">
        <v>1</v>
      </c>
      <c r="K72" s="61">
        <f t="shared" si="16"/>
        <v>0</v>
      </c>
      <c r="L72" s="73">
        <f t="shared" si="17"/>
        <v>0</v>
      </c>
      <c r="M72" s="69">
        <v>0.23</v>
      </c>
      <c r="N72" s="61">
        <f t="shared" si="4"/>
        <v>0</v>
      </c>
      <c r="O72" s="70" t="s">
        <v>56</v>
      </c>
    </row>
    <row r="73" spans="1:15" ht="15">
      <c r="A73" s="26">
        <v>67</v>
      </c>
      <c r="B73" s="14">
        <v>17</v>
      </c>
      <c r="C73" s="71" t="s">
        <v>49</v>
      </c>
      <c r="D73" s="60">
        <v>16</v>
      </c>
      <c r="E73" s="61">
        <f t="shared" si="13"/>
        <v>0</v>
      </c>
      <c r="F73" s="60">
        <v>1</v>
      </c>
      <c r="G73" s="61">
        <f t="shared" si="14"/>
        <v>0</v>
      </c>
      <c r="H73" s="72">
        <v>0</v>
      </c>
      <c r="I73" s="61">
        <f t="shared" si="15"/>
        <v>0</v>
      </c>
      <c r="J73" s="72">
        <v>1</v>
      </c>
      <c r="K73" s="61">
        <f t="shared" si="16"/>
        <v>0</v>
      </c>
      <c r="L73" s="73">
        <f t="shared" si="17"/>
        <v>0</v>
      </c>
      <c r="M73" s="69">
        <v>0.23</v>
      </c>
      <c r="N73" s="61">
        <f t="shared" ref="N73:N85" si="18">L73*1.23</f>
        <v>0</v>
      </c>
      <c r="O73" s="70" t="s">
        <v>33</v>
      </c>
    </row>
    <row r="74" spans="1:15" ht="15">
      <c r="A74" s="26">
        <v>68</v>
      </c>
      <c r="B74" s="14">
        <v>18</v>
      </c>
      <c r="C74" s="71" t="s">
        <v>50</v>
      </c>
      <c r="D74" s="60">
        <v>8</v>
      </c>
      <c r="E74" s="61">
        <f t="shared" si="13"/>
        <v>0</v>
      </c>
      <c r="F74" s="60">
        <v>1</v>
      </c>
      <c r="G74" s="61">
        <f t="shared" si="14"/>
        <v>0</v>
      </c>
      <c r="H74" s="72">
        <v>0</v>
      </c>
      <c r="I74" s="61">
        <f t="shared" si="15"/>
        <v>0</v>
      </c>
      <c r="J74" s="72">
        <v>1</v>
      </c>
      <c r="K74" s="61">
        <f t="shared" si="16"/>
        <v>0</v>
      </c>
      <c r="L74" s="73">
        <f t="shared" si="17"/>
        <v>0</v>
      </c>
      <c r="M74" s="69">
        <v>0.23</v>
      </c>
      <c r="N74" s="61">
        <f t="shared" si="18"/>
        <v>0</v>
      </c>
      <c r="O74" s="70" t="s">
        <v>57</v>
      </c>
    </row>
    <row r="75" spans="1:15" ht="15">
      <c r="A75" s="26">
        <v>69</v>
      </c>
      <c r="B75" s="14">
        <v>19</v>
      </c>
      <c r="C75" s="71" t="s">
        <v>51</v>
      </c>
      <c r="D75" s="60">
        <v>18</v>
      </c>
      <c r="E75" s="61">
        <f t="shared" si="13"/>
        <v>0</v>
      </c>
      <c r="F75" s="60">
        <v>2</v>
      </c>
      <c r="G75" s="61">
        <f t="shared" si="14"/>
        <v>0</v>
      </c>
      <c r="H75" s="72">
        <v>0</v>
      </c>
      <c r="I75" s="61">
        <f t="shared" si="15"/>
        <v>0</v>
      </c>
      <c r="J75" s="72">
        <v>2</v>
      </c>
      <c r="K75" s="61">
        <f t="shared" si="16"/>
        <v>0</v>
      </c>
      <c r="L75" s="73">
        <f t="shared" si="17"/>
        <v>0</v>
      </c>
      <c r="M75" s="69">
        <v>0.23</v>
      </c>
      <c r="N75" s="61">
        <f t="shared" si="18"/>
        <v>0</v>
      </c>
      <c r="O75" s="70" t="s">
        <v>33</v>
      </c>
    </row>
    <row r="76" spans="1:15" ht="15">
      <c r="A76" s="26">
        <v>70</v>
      </c>
      <c r="B76" s="14">
        <v>20</v>
      </c>
      <c r="C76" s="71" t="s">
        <v>52</v>
      </c>
      <c r="D76" s="60">
        <v>1</v>
      </c>
      <c r="E76" s="61">
        <f t="shared" si="13"/>
        <v>0</v>
      </c>
      <c r="F76" s="60">
        <v>1</v>
      </c>
      <c r="G76" s="61">
        <f t="shared" si="14"/>
        <v>0</v>
      </c>
      <c r="H76" s="72">
        <v>0</v>
      </c>
      <c r="I76" s="61">
        <f t="shared" si="15"/>
        <v>0</v>
      </c>
      <c r="J76" s="72">
        <v>1</v>
      </c>
      <c r="K76" s="61">
        <f t="shared" si="16"/>
        <v>0</v>
      </c>
      <c r="L76" s="73">
        <f t="shared" si="17"/>
        <v>0</v>
      </c>
      <c r="M76" s="69">
        <v>0.23</v>
      </c>
      <c r="N76" s="61">
        <f t="shared" si="18"/>
        <v>0</v>
      </c>
      <c r="O76" s="70" t="s">
        <v>33</v>
      </c>
    </row>
    <row r="77" spans="1:15" ht="15">
      <c r="A77" s="26">
        <v>71</v>
      </c>
      <c r="B77" s="14">
        <v>21</v>
      </c>
      <c r="C77" s="71" t="s">
        <v>53</v>
      </c>
      <c r="D77" s="60">
        <v>4</v>
      </c>
      <c r="E77" s="61">
        <f t="shared" si="13"/>
        <v>0</v>
      </c>
      <c r="F77" s="60">
        <v>1</v>
      </c>
      <c r="G77" s="61">
        <f t="shared" si="14"/>
        <v>0</v>
      </c>
      <c r="H77" s="72">
        <v>1</v>
      </c>
      <c r="I77" s="61">
        <f t="shared" si="15"/>
        <v>0</v>
      </c>
      <c r="J77" s="72">
        <v>1</v>
      </c>
      <c r="K77" s="61">
        <f t="shared" si="16"/>
        <v>0</v>
      </c>
      <c r="L77" s="73">
        <f t="shared" si="17"/>
        <v>0</v>
      </c>
      <c r="M77" s="69">
        <v>0.23</v>
      </c>
      <c r="N77" s="61">
        <f t="shared" si="18"/>
        <v>0</v>
      </c>
      <c r="O77" s="70" t="s">
        <v>33</v>
      </c>
    </row>
    <row r="78" spans="1:15" ht="15">
      <c r="A78" s="26">
        <v>72</v>
      </c>
      <c r="B78" s="115">
        <v>22</v>
      </c>
      <c r="C78" s="74" t="s">
        <v>54</v>
      </c>
      <c r="D78" s="66">
        <v>1</v>
      </c>
      <c r="E78" s="67">
        <f t="shared" si="13"/>
        <v>0</v>
      </c>
      <c r="F78" s="66">
        <v>1</v>
      </c>
      <c r="G78" s="67">
        <f t="shared" si="14"/>
        <v>0</v>
      </c>
      <c r="H78" s="75">
        <v>1</v>
      </c>
      <c r="I78" s="67">
        <f t="shared" si="15"/>
        <v>0</v>
      </c>
      <c r="J78" s="75">
        <v>1</v>
      </c>
      <c r="K78" s="67">
        <f t="shared" si="16"/>
        <v>0</v>
      </c>
      <c r="L78" s="76">
        <f t="shared" si="17"/>
        <v>0</v>
      </c>
      <c r="M78" s="69">
        <v>0.23</v>
      </c>
      <c r="N78" s="61">
        <f t="shared" si="18"/>
        <v>0</v>
      </c>
      <c r="O78" s="70" t="s">
        <v>33</v>
      </c>
    </row>
    <row r="79" spans="1:15" s="15" customFormat="1" ht="15">
      <c r="A79" s="26">
        <v>73</v>
      </c>
      <c r="B79" s="117">
        <v>23</v>
      </c>
      <c r="C79" s="71" t="s">
        <v>106</v>
      </c>
      <c r="D79" s="60">
        <v>3</v>
      </c>
      <c r="E79" s="61">
        <f t="shared" si="13"/>
        <v>0</v>
      </c>
      <c r="F79" s="60">
        <v>1</v>
      </c>
      <c r="G79" s="61">
        <f t="shared" si="14"/>
        <v>0</v>
      </c>
      <c r="H79" s="72">
        <v>0</v>
      </c>
      <c r="I79" s="61">
        <f t="shared" si="15"/>
        <v>0</v>
      </c>
      <c r="J79" s="75">
        <v>1</v>
      </c>
      <c r="K79" s="61">
        <f t="shared" si="16"/>
        <v>0</v>
      </c>
      <c r="L79" s="73">
        <f t="shared" si="17"/>
        <v>0</v>
      </c>
      <c r="M79" s="63">
        <v>0.23</v>
      </c>
      <c r="N79" s="61">
        <f t="shared" si="18"/>
        <v>0</v>
      </c>
      <c r="O79" s="70" t="s">
        <v>33</v>
      </c>
    </row>
    <row r="80" spans="1:15" ht="15.75" thickBot="1">
      <c r="A80" s="116"/>
      <c r="B80" s="133" t="s">
        <v>13</v>
      </c>
      <c r="C80" s="134"/>
      <c r="D80" s="102">
        <f t="shared" ref="D80:K80" si="19">SUM(D57:D79)</f>
        <v>288</v>
      </c>
      <c r="E80" s="103">
        <f t="shared" si="19"/>
        <v>0</v>
      </c>
      <c r="F80" s="104">
        <f t="shared" si="19"/>
        <v>34</v>
      </c>
      <c r="G80" s="103">
        <f t="shared" si="19"/>
        <v>0</v>
      </c>
      <c r="H80" s="104">
        <f t="shared" si="19"/>
        <v>4</v>
      </c>
      <c r="I80" s="103">
        <f t="shared" si="19"/>
        <v>0</v>
      </c>
      <c r="J80" s="105">
        <f>SUM(J57:J79)</f>
        <v>34</v>
      </c>
      <c r="K80" s="106">
        <f t="shared" si="19"/>
        <v>0</v>
      </c>
      <c r="L80" s="107">
        <f t="shared" ref="L80:L84" si="20">K80+I80+G80+E80</f>
        <v>0</v>
      </c>
      <c r="M80" s="108">
        <v>0.23</v>
      </c>
      <c r="N80" s="137">
        <f t="shared" si="18"/>
        <v>0</v>
      </c>
      <c r="O80" s="70" t="s">
        <v>33</v>
      </c>
    </row>
    <row r="81" spans="1:16" ht="15.75" thickBot="1">
      <c r="A81" s="24"/>
      <c r="B81" s="128" t="s">
        <v>34</v>
      </c>
      <c r="C81" s="129"/>
      <c r="D81" s="85">
        <f>D53+D54+D65+D66+D67+D68+D69+D70+D71+D72+D73+D74+D75+D76+D77+D78+D79</f>
        <v>200</v>
      </c>
      <c r="E81" s="78">
        <f>$E$5*D81</f>
        <v>0</v>
      </c>
      <c r="F81" s="77">
        <f>F53+F54+F65+F66+F67+F68+F69+F70+F71+F72+F73+F74+F75+F76+F77+F78+F79</f>
        <v>23</v>
      </c>
      <c r="G81" s="78">
        <f>$G$5*F81</f>
        <v>0</v>
      </c>
      <c r="H81" s="79">
        <f>H53+H54+H65+H66+H67+H70+H71++H68+H69+H72+H75+H73+H74+H76+H77+H78</f>
        <v>10</v>
      </c>
      <c r="I81" s="80">
        <f>$I$5*H81</f>
        <v>0</v>
      </c>
      <c r="J81" s="77">
        <f>J53+J54+J65+J66+J67+J68+J69+J70+J71+J72+J73+J74+J75+J76+J77+J78+J79</f>
        <v>23</v>
      </c>
      <c r="K81" s="81">
        <f>$K$5*J81</f>
        <v>0</v>
      </c>
      <c r="L81" s="82">
        <f>K81+I81+G81+E81</f>
        <v>0</v>
      </c>
      <c r="M81" s="41">
        <v>0.23</v>
      </c>
      <c r="N81" s="139">
        <f t="shared" si="18"/>
        <v>0</v>
      </c>
      <c r="O81" s="83" t="s">
        <v>34</v>
      </c>
    </row>
    <row r="82" spans="1:16" ht="15.75" thickBot="1">
      <c r="A82" s="24"/>
      <c r="B82" s="126" t="s">
        <v>22</v>
      </c>
      <c r="C82" s="127"/>
      <c r="D82" s="86">
        <f>SUM(D8:D52)+D57+D58+D59+D60+D61+D62+D63+D64</f>
        <v>1897</v>
      </c>
      <c r="E82" s="53">
        <f t="shared" ref="E82:E85" si="21">$E$5*D82</f>
        <v>0</v>
      </c>
      <c r="F82" s="19">
        <f>SUM(F8:F52)+F57+F58+F59+F60+F61+F62+F63+F64</f>
        <v>57</v>
      </c>
      <c r="G82" s="53">
        <f t="shared" ref="G82:G85" si="22">$G$5*F82</f>
        <v>0</v>
      </c>
      <c r="H82" s="31">
        <f>SUM(H8:H52)+H57+H58+H60</f>
        <v>35</v>
      </c>
      <c r="I82" s="54">
        <f t="shared" ref="I82:I85" si="23">$I$5*H82</f>
        <v>0</v>
      </c>
      <c r="J82" s="19">
        <f>SUM(J8:J52)+J57+J58+J59+J60+J61+J62+J63+J64</f>
        <v>147</v>
      </c>
      <c r="K82" s="55">
        <f t="shared" ref="K82:K85" si="24">$K$5*J82</f>
        <v>0</v>
      </c>
      <c r="L82" s="57">
        <f t="shared" si="20"/>
        <v>0</v>
      </c>
      <c r="M82" s="58">
        <v>0.23</v>
      </c>
      <c r="N82" s="141">
        <f t="shared" si="18"/>
        <v>0</v>
      </c>
      <c r="O82" s="56" t="s">
        <v>22</v>
      </c>
    </row>
    <row r="83" spans="1:16" ht="15.75" thickBot="1">
      <c r="A83" s="24"/>
      <c r="B83" s="118"/>
      <c r="C83" s="119"/>
      <c r="D83" s="87">
        <f>D80</f>
        <v>288</v>
      </c>
      <c r="E83" s="50">
        <f t="shared" si="21"/>
        <v>0</v>
      </c>
      <c r="F83" s="18">
        <f t="shared" ref="F83:H83" si="25">F80</f>
        <v>34</v>
      </c>
      <c r="G83" s="50">
        <f t="shared" si="22"/>
        <v>0</v>
      </c>
      <c r="H83" s="32">
        <f t="shared" si="25"/>
        <v>4</v>
      </c>
      <c r="I83" s="51">
        <f t="shared" si="23"/>
        <v>0</v>
      </c>
      <c r="J83" s="18">
        <f>J80</f>
        <v>34</v>
      </c>
      <c r="K83" s="51">
        <f t="shared" si="24"/>
        <v>0</v>
      </c>
      <c r="L83" s="17">
        <f t="shared" si="20"/>
        <v>0</v>
      </c>
      <c r="M83" s="33">
        <v>0.23</v>
      </c>
      <c r="N83" s="140">
        <f t="shared" si="18"/>
        <v>0</v>
      </c>
      <c r="O83" s="52" t="s">
        <v>14</v>
      </c>
      <c r="P83" s="9"/>
    </row>
    <row r="84" spans="1:16" ht="15.75" thickBot="1">
      <c r="A84" s="24"/>
      <c r="C84" s="124" t="s">
        <v>21</v>
      </c>
      <c r="D84" s="88">
        <f>D55</f>
        <v>1809</v>
      </c>
      <c r="E84" s="89">
        <f t="shared" si="21"/>
        <v>0</v>
      </c>
      <c r="F84" s="90">
        <v>46</v>
      </c>
      <c r="G84" s="89">
        <f t="shared" si="22"/>
        <v>0</v>
      </c>
      <c r="H84" s="91">
        <f>H55</f>
        <v>41</v>
      </c>
      <c r="I84" s="92">
        <f t="shared" si="23"/>
        <v>0</v>
      </c>
      <c r="J84" s="90">
        <v>136</v>
      </c>
      <c r="K84" s="92">
        <f t="shared" si="24"/>
        <v>0</v>
      </c>
      <c r="L84" s="93">
        <f t="shared" si="20"/>
        <v>0</v>
      </c>
      <c r="M84" s="94">
        <v>0.23</v>
      </c>
      <c r="N84" s="142">
        <f t="shared" si="18"/>
        <v>0</v>
      </c>
      <c r="O84" s="40" t="s">
        <v>2</v>
      </c>
      <c r="P84" s="9"/>
    </row>
    <row r="85" spans="1:16" ht="15" customHeight="1" thickBot="1">
      <c r="A85" s="24"/>
      <c r="C85" s="125"/>
      <c r="D85" s="45">
        <f t="shared" ref="D85:H85" si="26">SUM(D83:D84)</f>
        <v>2097</v>
      </c>
      <c r="E85" s="46">
        <f t="shared" si="21"/>
        <v>0</v>
      </c>
      <c r="F85" s="42">
        <f>SUM(F83:F84)</f>
        <v>80</v>
      </c>
      <c r="G85" s="46">
        <f t="shared" si="22"/>
        <v>0</v>
      </c>
      <c r="H85" s="43">
        <f t="shared" si="26"/>
        <v>45</v>
      </c>
      <c r="I85" s="47">
        <f t="shared" si="23"/>
        <v>0</v>
      </c>
      <c r="J85" s="42">
        <f>SUM(J83:J84)</f>
        <v>170</v>
      </c>
      <c r="K85" s="47">
        <f t="shared" si="24"/>
        <v>0</v>
      </c>
      <c r="L85" s="48">
        <f>K85+I85+G85+E85</f>
        <v>0</v>
      </c>
      <c r="M85" s="49">
        <v>0.23</v>
      </c>
      <c r="N85" s="143">
        <f t="shared" si="18"/>
        <v>0</v>
      </c>
      <c r="O85" s="44" t="s">
        <v>31</v>
      </c>
    </row>
    <row r="87" spans="1:16" ht="15">
      <c r="E87" s="13"/>
      <c r="G87" s="13"/>
      <c r="I87" s="13"/>
      <c r="K87" s="13"/>
      <c r="L87" s="13"/>
      <c r="M87" s="16"/>
      <c r="N87" s="13"/>
    </row>
    <row r="90" spans="1:16" ht="15.75">
      <c r="C90" t="s">
        <v>39</v>
      </c>
      <c r="I90" s="12" t="s">
        <v>29</v>
      </c>
      <c r="M90" s="120" t="s">
        <v>36</v>
      </c>
      <c r="N90" s="120"/>
      <c r="O90" s="120"/>
    </row>
    <row r="91" spans="1:16" ht="15.75">
      <c r="C91" t="s">
        <v>40</v>
      </c>
      <c r="I91" s="12" t="s">
        <v>37</v>
      </c>
      <c r="M91" s="120" t="s">
        <v>38</v>
      </c>
      <c r="N91" s="120"/>
      <c r="O91" s="120"/>
    </row>
    <row r="92" spans="1:16">
      <c r="C92" t="s">
        <v>41</v>
      </c>
      <c r="I92" s="101"/>
    </row>
    <row r="93" spans="1:16">
      <c r="C93" t="s">
        <v>47</v>
      </c>
    </row>
    <row r="94" spans="1:16">
      <c r="C94" t="s">
        <v>42</v>
      </c>
    </row>
  </sheetData>
  <mergeCells count="20">
    <mergeCell ref="C1:F1"/>
    <mergeCell ref="M4:M5"/>
    <mergeCell ref="N4:N5"/>
    <mergeCell ref="O4:O5"/>
    <mergeCell ref="B80:C80"/>
    <mergeCell ref="B2:L2"/>
    <mergeCell ref="B4:B5"/>
    <mergeCell ref="C4:C5"/>
    <mergeCell ref="D4:D5"/>
    <mergeCell ref="F4:F5"/>
    <mergeCell ref="H4:H5"/>
    <mergeCell ref="J4:J5"/>
    <mergeCell ref="L4:L5"/>
    <mergeCell ref="B83:C83"/>
    <mergeCell ref="M90:O90"/>
    <mergeCell ref="M91:O91"/>
    <mergeCell ref="D7:O7"/>
    <mergeCell ref="C84:C85"/>
    <mergeCell ref="B82:C82"/>
    <mergeCell ref="B81:C81"/>
  </mergeCells>
  <phoneticPr fontId="15" type="noConversion"/>
  <pageMargins left="0.70866141732283472" right="0.70866141732283472" top="0" bottom="0" header="0.31496062992125984" footer="0.31496062992125984"/>
  <pageSetup paperSize="8" scale="78" fitToHeight="2" orientation="portrait" copies="3" r:id="rId1"/>
  <ignoredErrors>
    <ignoredError sqref="G81:G85 I81:I85 E81:E83 E85" formula="1"/>
    <ignoredError sqref="H8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awojcik</dc:creator>
  <cp:lastModifiedBy>Zbigniew Gwiazda</cp:lastModifiedBy>
  <cp:lastPrinted>2024-07-30T07:23:29Z</cp:lastPrinted>
  <dcterms:created xsi:type="dcterms:W3CDTF">2013-02-22T13:29:47Z</dcterms:created>
  <dcterms:modified xsi:type="dcterms:W3CDTF">2026-07-31T04:15:50Z</dcterms:modified>
</cp:coreProperties>
</file>