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z\DO 130.000 2023\WM\108 Dostawa z montażem  podzielników kosztów ogrzewania\"/>
    </mc:Choice>
  </mc:AlternateContent>
  <xr:revisionPtr revIDLastSave="0" documentId="13_ncr:1_{BB73292E-DE26-4E82-B998-B45446A0165D}" xr6:coauthVersionLast="47" xr6:coauthVersionMax="47" xr10:uidLastSave="{00000000-0000-0000-0000-000000000000}"/>
  <bookViews>
    <workbookView xWindow="420" yWindow="1080" windowWidth="16680" windowHeight="12465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1" l="1"/>
  <c r="H30" i="1" s="1"/>
  <c r="I30" i="1" s="1"/>
  <c r="G31" i="1"/>
  <c r="H31" i="1" s="1"/>
  <c r="I31" i="1" s="1"/>
  <c r="G32" i="1"/>
  <c r="H32" i="1" s="1"/>
  <c r="I32" i="1" s="1"/>
  <c r="G33" i="1"/>
  <c r="H33" i="1" s="1"/>
  <c r="I33" i="1" s="1"/>
  <c r="G29" i="1"/>
  <c r="H29" i="1" s="1"/>
  <c r="I29" i="1" s="1"/>
  <c r="I34" i="1" l="1"/>
  <c r="F29" i="1"/>
  <c r="F30" i="1"/>
  <c r="F31" i="1"/>
  <c r="F32" i="1"/>
  <c r="F33" i="1"/>
  <c r="F17" i="1"/>
  <c r="G17" i="1" s="1"/>
  <c r="G22" i="1" s="1"/>
  <c r="F18" i="1"/>
  <c r="G18" i="1" s="1"/>
  <c r="F19" i="1"/>
  <c r="G19" i="1" s="1"/>
  <c r="F20" i="1"/>
  <c r="G20" i="1" s="1"/>
  <c r="F21" i="1"/>
  <c r="G21" i="1" s="1"/>
  <c r="E34" i="1"/>
  <c r="D34" i="1"/>
  <c r="H19" i="1" l="1"/>
  <c r="I19" i="1" s="1"/>
  <c r="H17" i="1"/>
  <c r="I17" i="1" s="1"/>
  <c r="H21" i="1"/>
  <c r="I21" i="1" s="1"/>
  <c r="H20" i="1"/>
  <c r="I20" i="1" s="1"/>
  <c r="H18" i="1"/>
  <c r="I18" i="1" s="1"/>
  <c r="H34" i="1"/>
  <c r="E22" i="1"/>
  <c r="D22" i="1"/>
  <c r="H22" i="1" l="1"/>
  <c r="I22" i="1"/>
</calcChain>
</file>

<file path=xl/sharedStrings.xml><?xml version="1.0" encoding="utf-8"?>
<sst xmlns="http://schemas.openxmlformats.org/spreadsheetml/2006/main" count="43" uniqueCount="25">
  <si>
    <t>Adres Wspólnot Mieszkaniowych</t>
  </si>
  <si>
    <t xml:space="preserve">NIP </t>
  </si>
  <si>
    <t>(szt)</t>
  </si>
  <si>
    <t>netto</t>
  </si>
  <si>
    <t xml:space="preserve">ZW </t>
  </si>
  <si>
    <t>(DN 15)</t>
  </si>
  <si>
    <t>Ofiar Katynia 10</t>
  </si>
  <si>
    <t>Alojzjanów 4</t>
  </si>
  <si>
    <t>Ilość Podzielników do montazu</t>
  </si>
  <si>
    <t>szt</t>
  </si>
  <si>
    <t>Konstytucji 3-go Maja 46</t>
  </si>
  <si>
    <t>Ks. J. Roczkowskiego 4</t>
  </si>
  <si>
    <t>Ks.J.Roczkowskiego 6</t>
  </si>
  <si>
    <t>Ilość lokali</t>
  </si>
  <si>
    <t xml:space="preserve">Wartość Netto </t>
  </si>
  <si>
    <t>Razem</t>
  </si>
  <si>
    <t>ZGM/ NZ-263-108/2023/WM</t>
  </si>
  <si>
    <t>Wyliczenia kosztów  montażu podzielników c.o. wraz z usługą rozliczenia kosztów ogrzewania</t>
  </si>
  <si>
    <t>Załącznik nr 1a</t>
  </si>
  <si>
    <t xml:space="preserve">Wartość brutto </t>
  </si>
  <si>
    <t>Lp</t>
  </si>
  <si>
    <t>Podatek VAT</t>
  </si>
  <si>
    <r>
      <t>poz. 5 x cena jednost. podzielnika do montażu netto         ( 0,00</t>
    </r>
    <r>
      <rPr>
        <b/>
        <sz val="10"/>
        <color rgb="FFFF0000"/>
        <rFont val="Times New Roman"/>
        <family val="1"/>
        <charset val="238"/>
      </rPr>
      <t xml:space="preserve"> zl/szt</t>
    </r>
    <r>
      <rPr>
        <b/>
        <sz val="10"/>
        <color theme="1"/>
        <rFont val="Times New Roman"/>
        <family val="1"/>
        <charset val="238"/>
      </rPr>
      <t>)</t>
    </r>
  </si>
  <si>
    <r>
      <t>poz. 5 x cena jednost.  za comiesięczne odczyty 1 podzielnika netto/rok ( 0,00</t>
    </r>
    <r>
      <rPr>
        <b/>
        <sz val="10"/>
        <color rgb="FFFF0000"/>
        <rFont val="Times New Roman"/>
        <family val="1"/>
        <charset val="238"/>
      </rPr>
      <t xml:space="preserve"> zl/szt</t>
    </r>
    <r>
      <rPr>
        <b/>
        <sz val="10"/>
        <color theme="1"/>
        <rFont val="Times New Roman"/>
        <family val="1"/>
        <charset val="238"/>
      </rPr>
      <t>)</t>
    </r>
  </si>
  <si>
    <r>
      <t>poz. 5 x cena jednost.  za comiesięczne odczyty 1 podzielnika, odczyty na 5 lat netto (0,00</t>
    </r>
    <r>
      <rPr>
        <b/>
        <sz val="10"/>
        <color rgb="FFFF0000"/>
        <rFont val="Times New Roman"/>
        <family val="1"/>
        <charset val="238"/>
      </rPr>
      <t xml:space="preserve"> zl/szt</t>
    </r>
    <r>
      <rPr>
        <b/>
        <sz val="10"/>
        <color theme="1"/>
        <rFont val="Times New Roman"/>
        <family val="1"/>
        <charset val="23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</si>
</sst>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sz val="8"/>
      <color theme="1"/>
      <name val="Czcionka tekstu podstawowego"/>
      <family val="2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6" fillId="2" borderId="1" xfId="0" applyFont="1" applyFill="1" applyBorder="1" applyAlignment="1">
      <alignment horizontal="center"/>
    </xf>
    <xf numFmtId="0" fontId="1" fillId="0" borderId="0" xfId="0" applyFont="1"/>
    <xf numFmtId="0" fontId="6" fillId="3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2" fontId="6" fillId="3" borderId="1" xfId="0" applyNumberFormat="1" applyFont="1" applyFill="1" applyBorder="1" applyAlignment="1">
      <alignment horizontal="center" vertical="top" wrapText="1"/>
    </xf>
    <xf numFmtId="4" fontId="6" fillId="3" borderId="1" xfId="0" applyNumberFormat="1" applyFont="1" applyFill="1" applyBorder="1" applyAlignment="1">
      <alignment horizontal="center" vertical="top" wrapText="1"/>
    </xf>
    <xf numFmtId="2" fontId="6" fillId="4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164" fontId="5" fillId="2" borderId="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0" fontId="6" fillId="0" borderId="1" xfId="0" applyFont="1" applyBorder="1"/>
    <xf numFmtId="0" fontId="6" fillId="3" borderId="1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66"/>
  <sheetViews>
    <sheetView tabSelected="1" zoomScaleNormal="100" workbookViewId="0">
      <selection activeCell="K6" sqref="K6"/>
    </sheetView>
  </sheetViews>
  <sheetFormatPr defaultRowHeight="14.25"/>
  <cols>
    <col min="1" max="1" width="2.75" customWidth="1"/>
    <col min="2" max="2" width="21.125" customWidth="1"/>
    <col min="3" max="3" width="10.625" customWidth="1"/>
    <col min="4" max="4" width="9" customWidth="1"/>
    <col min="5" max="5" width="10.25" customWidth="1"/>
    <col min="6" max="7" width="11.125" customWidth="1"/>
    <col min="8" max="8" width="14" customWidth="1"/>
    <col min="9" max="9" width="11.25" customWidth="1"/>
    <col min="10" max="10" width="2.75" customWidth="1"/>
  </cols>
  <sheetData>
    <row r="2" spans="1:11">
      <c r="A2" s="1"/>
      <c r="B2" s="8" t="s">
        <v>16</v>
      </c>
      <c r="C2" s="1"/>
      <c r="D2" s="6" t="s">
        <v>17</v>
      </c>
      <c r="E2" s="8"/>
      <c r="F2" s="2"/>
      <c r="G2" s="2"/>
      <c r="H2" s="1"/>
      <c r="I2" s="6"/>
      <c r="J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6" t="s">
        <v>18</v>
      </c>
    </row>
    <row r="4" spans="1:11" ht="13.5" customHeight="1" thickBot="1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ht="64.5" thickBot="1">
      <c r="A5" s="31" t="s">
        <v>20</v>
      </c>
      <c r="B5" s="13" t="s">
        <v>0</v>
      </c>
      <c r="C5" s="13" t="s">
        <v>1</v>
      </c>
      <c r="D5" s="13" t="s">
        <v>13</v>
      </c>
      <c r="E5" s="13" t="s">
        <v>8</v>
      </c>
      <c r="F5" s="10" t="s">
        <v>22</v>
      </c>
      <c r="G5" s="13" t="s">
        <v>14</v>
      </c>
      <c r="H5" s="29" t="s">
        <v>21</v>
      </c>
      <c r="I5" s="29" t="s">
        <v>19</v>
      </c>
      <c r="J5" s="3"/>
    </row>
    <row r="6" spans="1:11" ht="15" thickBot="1">
      <c r="A6" s="31"/>
      <c r="B6" s="12"/>
      <c r="C6" s="9"/>
      <c r="D6" s="13" t="s">
        <v>9</v>
      </c>
      <c r="E6" s="13" t="s">
        <v>9</v>
      </c>
      <c r="F6" s="14">
        <v>0</v>
      </c>
      <c r="G6" s="12"/>
      <c r="H6" s="15"/>
      <c r="I6" s="15"/>
      <c r="J6" s="3"/>
    </row>
    <row r="7" spans="1:11" ht="15" hidden="1" customHeight="1" thickBot="1">
      <c r="A7" s="31"/>
      <c r="B7" s="12"/>
      <c r="C7" s="12"/>
      <c r="D7" s="12"/>
      <c r="E7" s="12"/>
      <c r="F7" s="9" t="s">
        <v>3</v>
      </c>
      <c r="G7" s="12"/>
      <c r="H7" s="15"/>
      <c r="I7" s="15"/>
      <c r="J7" s="3"/>
    </row>
    <row r="8" spans="1:11" ht="15" hidden="1" customHeight="1" thickBot="1">
      <c r="A8" s="31"/>
      <c r="B8" s="12"/>
      <c r="C8" s="12"/>
      <c r="D8" s="12"/>
      <c r="E8" s="12"/>
      <c r="F8" s="12"/>
      <c r="G8" s="12"/>
      <c r="H8" s="15"/>
      <c r="I8" s="15"/>
      <c r="J8" s="3"/>
    </row>
    <row r="9" spans="1:11" ht="15" hidden="1" customHeight="1" thickBot="1">
      <c r="A9" s="31"/>
      <c r="B9" s="12"/>
      <c r="C9" s="12"/>
      <c r="D9" s="12"/>
      <c r="E9" s="12"/>
      <c r="F9" s="12"/>
      <c r="G9" s="12"/>
      <c r="H9" s="15"/>
      <c r="I9" s="15"/>
      <c r="J9" s="3"/>
    </row>
    <row r="10" spans="1:11" ht="15" hidden="1" customHeight="1" thickBot="1">
      <c r="A10" s="31"/>
      <c r="B10" s="12"/>
      <c r="C10" s="12"/>
      <c r="D10" s="12"/>
      <c r="E10" s="9" t="s">
        <v>2</v>
      </c>
      <c r="F10" s="12"/>
      <c r="G10" s="12"/>
      <c r="H10" s="15"/>
      <c r="I10" s="15"/>
      <c r="J10" s="3"/>
    </row>
    <row r="11" spans="1:11" ht="15" hidden="1" customHeight="1" thickBot="1">
      <c r="A11" s="31"/>
      <c r="B11" s="12"/>
      <c r="C11" s="32"/>
      <c r="D11" s="12"/>
      <c r="E11" s="9" t="s">
        <v>4</v>
      </c>
      <c r="F11" s="9" t="s">
        <v>4</v>
      </c>
      <c r="G11" s="12"/>
      <c r="H11" s="15"/>
      <c r="I11" s="15"/>
      <c r="J11" s="3"/>
    </row>
    <row r="12" spans="1:11" ht="15" hidden="1" customHeight="1" thickBot="1">
      <c r="A12" s="31"/>
      <c r="B12" s="12"/>
      <c r="C12" s="32"/>
      <c r="D12" s="12"/>
      <c r="E12" s="12"/>
      <c r="F12" s="12"/>
      <c r="G12" s="12"/>
      <c r="H12" s="15"/>
      <c r="I12" s="15"/>
      <c r="J12" s="3"/>
    </row>
    <row r="13" spans="1:11" ht="15" hidden="1" customHeight="1" thickBot="1">
      <c r="A13" s="31"/>
      <c r="B13" s="12"/>
      <c r="C13" s="32"/>
      <c r="D13" s="12"/>
      <c r="E13" s="9" t="s">
        <v>5</v>
      </c>
      <c r="F13" s="9" t="s">
        <v>5</v>
      </c>
      <c r="G13" s="12"/>
      <c r="H13" s="15"/>
      <c r="I13" s="15"/>
      <c r="J13" s="3"/>
    </row>
    <row r="14" spans="1:11" ht="15" hidden="1" customHeight="1" thickBot="1">
      <c r="A14" s="31"/>
      <c r="B14" s="12"/>
      <c r="C14" s="32"/>
      <c r="D14" s="12"/>
      <c r="E14" s="12"/>
      <c r="F14" s="12"/>
      <c r="G14" s="12"/>
      <c r="H14" s="15"/>
      <c r="I14" s="15"/>
      <c r="J14" s="3"/>
    </row>
    <row r="15" spans="1:11" ht="15" hidden="1" customHeight="1" thickBot="1">
      <c r="A15" s="31"/>
      <c r="B15" s="12"/>
      <c r="C15" s="32"/>
      <c r="D15" s="12"/>
      <c r="E15" s="12"/>
      <c r="F15" s="12"/>
      <c r="G15" s="12"/>
      <c r="H15" s="15"/>
      <c r="I15" s="15"/>
      <c r="J15" s="3"/>
    </row>
    <row r="16" spans="1:11" ht="15" thickBot="1">
      <c r="A16" s="16">
        <v>1</v>
      </c>
      <c r="B16" s="9">
        <v>2</v>
      </c>
      <c r="C16" s="17">
        <v>3</v>
      </c>
      <c r="D16" s="9">
        <v>4</v>
      </c>
      <c r="E16" s="17">
        <v>5</v>
      </c>
      <c r="F16" s="9">
        <v>6</v>
      </c>
      <c r="G16" s="17">
        <v>7</v>
      </c>
      <c r="H16" s="9">
        <v>8</v>
      </c>
      <c r="I16" s="9">
        <v>9</v>
      </c>
      <c r="J16" s="3"/>
    </row>
    <row r="17" spans="1:10" ht="15" thickBot="1">
      <c r="A17" s="16">
        <v>1</v>
      </c>
      <c r="B17" s="18" t="s">
        <v>7</v>
      </c>
      <c r="C17" s="9">
        <v>4980208644</v>
      </c>
      <c r="D17" s="9">
        <v>45</v>
      </c>
      <c r="E17" s="19">
        <v>145</v>
      </c>
      <c r="F17" s="20">
        <f>$F$6*E17</f>
        <v>0</v>
      </c>
      <c r="G17" s="21">
        <f>F17</f>
        <v>0</v>
      </c>
      <c r="H17" s="22">
        <f>(G17*8%)</f>
        <v>0</v>
      </c>
      <c r="I17" s="22">
        <f>G17+H17</f>
        <v>0</v>
      </c>
      <c r="J17" s="3"/>
    </row>
    <row r="18" spans="1:10" ht="19.5" customHeight="1" thickBot="1">
      <c r="A18" s="16">
        <v>2</v>
      </c>
      <c r="B18" s="18" t="s">
        <v>10</v>
      </c>
      <c r="C18" s="13">
        <v>4980208822</v>
      </c>
      <c r="D18" s="13">
        <v>60</v>
      </c>
      <c r="E18" s="23">
        <v>155</v>
      </c>
      <c r="F18" s="20">
        <f t="shared" ref="F18:F21" si="0">$F$6*E18</f>
        <v>0</v>
      </c>
      <c r="G18" s="21">
        <f t="shared" ref="G18:G21" si="1">F18</f>
        <v>0</v>
      </c>
      <c r="H18" s="22">
        <f t="shared" ref="H18:H21" si="2">(G18*8%)</f>
        <v>0</v>
      </c>
      <c r="I18" s="22">
        <f t="shared" ref="I18:I21" si="3">G18+H18</f>
        <v>0</v>
      </c>
      <c r="J18" s="4"/>
    </row>
    <row r="19" spans="1:10" ht="15" thickBot="1">
      <c r="A19" s="16">
        <v>3</v>
      </c>
      <c r="B19" s="18" t="s">
        <v>6</v>
      </c>
      <c r="C19" s="11">
        <v>4980208880</v>
      </c>
      <c r="D19" s="13">
        <v>60</v>
      </c>
      <c r="E19" s="24">
        <v>150</v>
      </c>
      <c r="F19" s="20">
        <f t="shared" si="0"/>
        <v>0</v>
      </c>
      <c r="G19" s="21">
        <f t="shared" si="1"/>
        <v>0</v>
      </c>
      <c r="H19" s="22">
        <f t="shared" si="2"/>
        <v>0</v>
      </c>
      <c r="I19" s="22">
        <f t="shared" si="3"/>
        <v>0</v>
      </c>
      <c r="J19" s="3"/>
    </row>
    <row r="20" spans="1:10" ht="18" customHeight="1" thickBot="1">
      <c r="A20" s="16">
        <v>4</v>
      </c>
      <c r="B20" s="18" t="s">
        <v>11</v>
      </c>
      <c r="C20" s="11">
        <v>4980209566</v>
      </c>
      <c r="D20" s="13">
        <v>40</v>
      </c>
      <c r="E20" s="24">
        <v>100</v>
      </c>
      <c r="F20" s="20">
        <f t="shared" si="0"/>
        <v>0</v>
      </c>
      <c r="G20" s="21">
        <f t="shared" si="1"/>
        <v>0</v>
      </c>
      <c r="H20" s="22">
        <f t="shared" si="2"/>
        <v>0</v>
      </c>
      <c r="I20" s="22">
        <f t="shared" si="3"/>
        <v>0</v>
      </c>
      <c r="J20" s="3"/>
    </row>
    <row r="21" spans="1:10" ht="18.75" customHeight="1" thickBot="1">
      <c r="A21" s="16">
        <v>5</v>
      </c>
      <c r="B21" s="18" t="s">
        <v>12</v>
      </c>
      <c r="C21" s="9">
        <v>4980209572</v>
      </c>
      <c r="D21" s="26">
        <v>45</v>
      </c>
      <c r="E21" s="27">
        <v>150</v>
      </c>
      <c r="F21" s="20">
        <f t="shared" si="0"/>
        <v>0</v>
      </c>
      <c r="G21" s="21">
        <f t="shared" si="1"/>
        <v>0</v>
      </c>
      <c r="H21" s="22">
        <f t="shared" si="2"/>
        <v>0</v>
      </c>
      <c r="I21" s="22">
        <f t="shared" si="3"/>
        <v>0</v>
      </c>
      <c r="J21" s="3"/>
    </row>
    <row r="22" spans="1:10" ht="15" thickBot="1">
      <c r="A22" s="8"/>
      <c r="B22" s="28" t="s">
        <v>15</v>
      </c>
      <c r="C22" s="5"/>
      <c r="D22" s="7">
        <f>SUM(D17:D21)</f>
        <v>250</v>
      </c>
      <c r="E22" s="7">
        <f>SUM(E17:E21)</f>
        <v>700</v>
      </c>
      <c r="F22" s="5"/>
      <c r="G22" s="25">
        <f>SUM(G17:G21)</f>
        <v>0</v>
      </c>
      <c r="H22" s="25">
        <f>SUM(H17:H21)</f>
        <v>0</v>
      </c>
      <c r="I22" s="25">
        <f>SUM(I17:I21)</f>
        <v>0</v>
      </c>
      <c r="J22" s="3"/>
    </row>
    <row r="23" spans="1:10">
      <c r="A23" s="1"/>
      <c r="B23" s="3"/>
      <c r="C23" s="3"/>
      <c r="D23" s="3"/>
      <c r="E23" s="3"/>
      <c r="F23" s="3"/>
      <c r="G23" s="3"/>
      <c r="H23" s="3"/>
      <c r="I23" s="3"/>
      <c r="J23" s="3"/>
    </row>
    <row r="24" spans="1:10">
      <c r="A24" s="1"/>
      <c r="B24" s="3"/>
      <c r="C24" s="3"/>
      <c r="D24" s="3"/>
      <c r="E24" s="3"/>
      <c r="F24" s="3"/>
      <c r="G24" s="3"/>
      <c r="H24" s="3"/>
      <c r="I24" s="3"/>
      <c r="J24" s="3"/>
    </row>
    <row r="25" spans="1:10" ht="15" thickBot="1"/>
    <row r="26" spans="1:10" ht="102.75" thickBot="1">
      <c r="A26" s="31" t="s">
        <v>20</v>
      </c>
      <c r="B26" s="13" t="s">
        <v>0</v>
      </c>
      <c r="C26" s="13" t="s">
        <v>1</v>
      </c>
      <c r="D26" s="13" t="s">
        <v>13</v>
      </c>
      <c r="E26" s="13" t="s">
        <v>8</v>
      </c>
      <c r="F26" s="10" t="s">
        <v>23</v>
      </c>
      <c r="G26" s="10" t="s">
        <v>24</v>
      </c>
      <c r="H26" s="13" t="s">
        <v>14</v>
      </c>
      <c r="I26" s="29" t="s">
        <v>19</v>
      </c>
    </row>
    <row r="27" spans="1:10" ht="15" thickBot="1">
      <c r="A27" s="31"/>
      <c r="B27" s="12"/>
      <c r="C27" s="9"/>
      <c r="D27" s="13" t="s">
        <v>9</v>
      </c>
      <c r="E27" s="13" t="s">
        <v>9</v>
      </c>
      <c r="F27" s="14">
        <v>0</v>
      </c>
      <c r="G27" s="14">
        <v>0</v>
      </c>
      <c r="H27" s="12"/>
      <c r="I27" s="15"/>
    </row>
    <row r="28" spans="1:10" ht="15" thickBot="1">
      <c r="A28" s="16">
        <v>1</v>
      </c>
      <c r="B28" s="9">
        <v>2</v>
      </c>
      <c r="C28" s="17">
        <v>3</v>
      </c>
      <c r="D28" s="9">
        <v>4</v>
      </c>
      <c r="E28" s="17">
        <v>5</v>
      </c>
      <c r="F28" s="9">
        <v>6</v>
      </c>
      <c r="G28" s="9">
        <v>7</v>
      </c>
      <c r="H28" s="17">
        <v>8</v>
      </c>
      <c r="I28" s="9">
        <v>9</v>
      </c>
    </row>
    <row r="29" spans="1:10" ht="15" thickBot="1">
      <c r="A29" s="16">
        <v>1</v>
      </c>
      <c r="B29" s="18" t="s">
        <v>7</v>
      </c>
      <c r="C29" s="9">
        <v>4980208644</v>
      </c>
      <c r="D29" s="9">
        <v>45</v>
      </c>
      <c r="E29" s="19">
        <v>145</v>
      </c>
      <c r="F29" s="20">
        <f>$F$27*E29</f>
        <v>0</v>
      </c>
      <c r="G29" s="20">
        <f>$G$27*E29*5</f>
        <v>0</v>
      </c>
      <c r="H29" s="21">
        <f>G29</f>
        <v>0</v>
      </c>
      <c r="I29" s="22">
        <f>(H29*1.23)</f>
        <v>0</v>
      </c>
    </row>
    <row r="30" spans="1:10" ht="15" thickBot="1">
      <c r="A30" s="16">
        <v>2</v>
      </c>
      <c r="B30" s="18" t="s">
        <v>10</v>
      </c>
      <c r="C30" s="13">
        <v>4980208822</v>
      </c>
      <c r="D30" s="13">
        <v>60</v>
      </c>
      <c r="E30" s="23">
        <v>155</v>
      </c>
      <c r="F30" s="20">
        <f t="shared" ref="F30:F33" si="4">$F$27*E30</f>
        <v>0</v>
      </c>
      <c r="G30" s="20">
        <f t="shared" ref="G30:G33" si="5">$G$27*E30*5</f>
        <v>0</v>
      </c>
      <c r="H30" s="21">
        <f t="shared" ref="H30:H33" si="6">G30</f>
        <v>0</v>
      </c>
      <c r="I30" s="22">
        <f t="shared" ref="I30:I33" si="7">(H30*1.23)</f>
        <v>0</v>
      </c>
    </row>
    <row r="31" spans="1:10" ht="15" thickBot="1">
      <c r="A31" s="16">
        <v>3</v>
      </c>
      <c r="B31" s="18" t="s">
        <v>6</v>
      </c>
      <c r="C31" s="11">
        <v>4980208880</v>
      </c>
      <c r="D31" s="13">
        <v>60</v>
      </c>
      <c r="E31" s="24">
        <v>150</v>
      </c>
      <c r="F31" s="20">
        <f t="shared" si="4"/>
        <v>0</v>
      </c>
      <c r="G31" s="20">
        <f t="shared" si="5"/>
        <v>0</v>
      </c>
      <c r="H31" s="21">
        <f t="shared" si="6"/>
        <v>0</v>
      </c>
      <c r="I31" s="22">
        <f t="shared" si="7"/>
        <v>0</v>
      </c>
    </row>
    <row r="32" spans="1:10" ht="15" thickBot="1">
      <c r="A32" s="16">
        <v>4</v>
      </c>
      <c r="B32" s="18" t="s">
        <v>11</v>
      </c>
      <c r="C32" s="11">
        <v>4980209566</v>
      </c>
      <c r="D32" s="13">
        <v>40</v>
      </c>
      <c r="E32" s="24">
        <v>100</v>
      </c>
      <c r="F32" s="20">
        <f t="shared" si="4"/>
        <v>0</v>
      </c>
      <c r="G32" s="20">
        <f t="shared" si="5"/>
        <v>0</v>
      </c>
      <c r="H32" s="21">
        <f t="shared" si="6"/>
        <v>0</v>
      </c>
      <c r="I32" s="22">
        <f t="shared" si="7"/>
        <v>0</v>
      </c>
    </row>
    <row r="33" spans="1:9" ht="15" thickBot="1">
      <c r="A33" s="16">
        <v>5</v>
      </c>
      <c r="B33" s="18" t="s">
        <v>12</v>
      </c>
      <c r="C33" s="9">
        <v>4980209572</v>
      </c>
      <c r="D33" s="26">
        <v>45</v>
      </c>
      <c r="E33" s="27">
        <v>150</v>
      </c>
      <c r="F33" s="20">
        <f t="shared" si="4"/>
        <v>0</v>
      </c>
      <c r="G33" s="20">
        <f t="shared" si="5"/>
        <v>0</v>
      </c>
      <c r="H33" s="21">
        <f t="shared" si="6"/>
        <v>0</v>
      </c>
      <c r="I33" s="22">
        <f t="shared" si="7"/>
        <v>0</v>
      </c>
    </row>
    <row r="34" spans="1:9" ht="15" thickBot="1">
      <c r="A34" s="8"/>
      <c r="B34" s="28" t="s">
        <v>15</v>
      </c>
      <c r="C34" s="5"/>
      <c r="D34" s="7">
        <f>SUM(D29:D33)</f>
        <v>250</v>
      </c>
      <c r="E34" s="7">
        <f>SUM(E29:E33)</f>
        <v>700</v>
      </c>
      <c r="F34" s="5"/>
      <c r="G34" s="30"/>
      <c r="H34" s="25">
        <f>SUM(H29:H33)</f>
        <v>0</v>
      </c>
      <c r="I34" s="25">
        <f>SUM(I29:I33)</f>
        <v>0</v>
      </c>
    </row>
    <row r="42" spans="1:9" ht="39.75" customHeight="1"/>
    <row r="43" spans="1:9" hidden="1"/>
    <row r="44" spans="1:9" ht="15" hidden="1" customHeight="1"/>
    <row r="45" spans="1:9" ht="15" customHeight="1"/>
    <row r="46" spans="1:9" ht="15.75" customHeight="1"/>
    <row r="47" spans="1:9" ht="15" customHeight="1"/>
    <row r="48" spans="1:9" ht="15" customHeight="1"/>
    <row r="49" ht="15.75" customHeight="1"/>
    <row r="50" ht="15" customHeight="1"/>
    <row r="51" ht="15" customHeight="1"/>
    <row r="52" ht="16.5" customHeight="1"/>
    <row r="54" ht="15.75" customHeight="1"/>
    <row r="55" ht="15.75" customHeight="1"/>
    <row r="56" ht="16.5" customHeight="1"/>
    <row r="61" ht="15" customHeight="1"/>
    <row r="62" ht="15.75" customHeight="1"/>
    <row r="63" ht="15.75" customHeight="1"/>
    <row r="64" ht="15" customHeight="1"/>
    <row r="65" ht="15" customHeight="1"/>
    <row r="66" ht="15.75" customHeight="1"/>
  </sheetData>
  <mergeCells count="3">
    <mergeCell ref="A5:A15"/>
    <mergeCell ref="C11:C15"/>
    <mergeCell ref="A26:A27"/>
  </mergeCells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wlenik</dc:creator>
  <cp:lastModifiedBy>Janusz Kołodziej</cp:lastModifiedBy>
  <cp:lastPrinted>2023-10-17T10:07:49Z</cp:lastPrinted>
  <dcterms:created xsi:type="dcterms:W3CDTF">2021-08-30T11:26:59Z</dcterms:created>
  <dcterms:modified xsi:type="dcterms:W3CDTF">2023-10-20T10:08:57Z</dcterms:modified>
</cp:coreProperties>
</file>