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z\Do 170.000 2026\ZGM\55 Przeglądy_bud_5_lat_2026\"/>
    </mc:Choice>
  </mc:AlternateContent>
  <xr:revisionPtr revIDLastSave="0" documentId="13_ncr:1_{1CAD2E66-77B7-488F-BAE5-4492794228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Arkusz1!$A$1:$M$97</definedName>
  </definedNames>
  <calcPr calcId="191029" iterateDelta="1E-4"/>
</workbook>
</file>

<file path=xl/calcChain.xml><?xml version="1.0" encoding="utf-8"?>
<calcChain xmlns="http://schemas.openxmlformats.org/spreadsheetml/2006/main">
  <c r="J82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3" i="1"/>
  <c r="J84" i="1"/>
  <c r="J85" i="1"/>
  <c r="J86" i="1"/>
  <c r="J87" i="1"/>
  <c r="J88" i="1"/>
  <c r="J89" i="1"/>
  <c r="J90" i="1"/>
  <c r="J9" i="1"/>
  <c r="L10" i="1" l="1"/>
  <c r="M10" i="1" s="1"/>
  <c r="L11" i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" i="1"/>
  <c r="M9" i="1" s="1"/>
  <c r="J91" i="1"/>
  <c r="L91" i="1" l="1"/>
  <c r="M24" i="1"/>
  <c r="M11" i="1"/>
  <c r="M9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zgwiazda</author>
  </authors>
  <commentList>
    <comment ref="I9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zgwiazda: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<sst xmlns="http://schemas.openxmlformats.org/spreadsheetml/2006/main" count="211" uniqueCount="77">
  <si>
    <t>LP</t>
  </si>
  <si>
    <t>ADRES</t>
  </si>
  <si>
    <t>Nr</t>
  </si>
  <si>
    <t>Nip do fakturowania</t>
  </si>
  <si>
    <t>Rok budowy</t>
  </si>
  <si>
    <t>Ilość lokali mieszkalnych</t>
  </si>
  <si>
    <t>Ilość lokali użytkowych</t>
  </si>
  <si>
    <r>
      <t>Powierzchnia lokali mieszkalnych (m</t>
    </r>
    <r>
      <rPr>
        <b/>
        <vertAlign val="superscript"/>
        <sz val="10"/>
        <color indexed="8"/>
        <rFont val="Times New Roman"/>
        <family val="1"/>
        <charset val="238"/>
      </rPr>
      <t>2</t>
    </r>
    <r>
      <rPr>
        <b/>
        <sz val="10"/>
        <color indexed="8"/>
        <rFont val="Times New Roman"/>
        <family val="1"/>
        <charset val="238"/>
      </rPr>
      <t>)</t>
    </r>
  </si>
  <si>
    <t>Powierzchnia lokali użytkowych  (m2)</t>
  </si>
  <si>
    <t>Powierzchnia lokali razem  (m2)</t>
  </si>
  <si>
    <t>Gen. Wł. Andersa</t>
  </si>
  <si>
    <t>653 000 41 50</t>
  </si>
  <si>
    <t>-</t>
  </si>
  <si>
    <t>Armii Krajowej</t>
  </si>
  <si>
    <t xml:space="preserve">Gen. L. Okulickiego </t>
  </si>
  <si>
    <t xml:space="preserve">Papieża Jana Pawła II </t>
  </si>
  <si>
    <t xml:space="preserve">Ślaska </t>
  </si>
  <si>
    <t>Ks. kpt. G. Waculika -Targowisko</t>
  </si>
  <si>
    <t>2A</t>
  </si>
  <si>
    <t xml:space="preserve">Ks. kpt. G. Waculika </t>
  </si>
  <si>
    <t>ADM-1</t>
  </si>
  <si>
    <t>ADM-2</t>
  </si>
  <si>
    <t>3-go Maja</t>
  </si>
  <si>
    <t>Plebiscytowa</t>
  </si>
  <si>
    <t>Tarnogórska</t>
  </si>
  <si>
    <t>Bończyka</t>
  </si>
  <si>
    <t>Bytomska</t>
  </si>
  <si>
    <t>Bytomska 72</t>
  </si>
  <si>
    <t>124a</t>
  </si>
  <si>
    <t>Czarnieckiego</t>
  </si>
  <si>
    <t>1a</t>
  </si>
  <si>
    <t>Damrota</t>
  </si>
  <si>
    <t>Janty</t>
  </si>
  <si>
    <t>1b</t>
  </si>
  <si>
    <t>Kalwaryjska</t>
  </si>
  <si>
    <t>Kanałowa</t>
  </si>
  <si>
    <t>Kościuszki</t>
  </si>
  <si>
    <t>1-go Maja</t>
  </si>
  <si>
    <t>Miarki</t>
  </si>
  <si>
    <t xml:space="preserve">Sienkiewicza </t>
  </si>
  <si>
    <t>Traugutta</t>
  </si>
  <si>
    <t>Wigury</t>
  </si>
  <si>
    <t>Wyszyńskiego</t>
  </si>
  <si>
    <t>8a</t>
  </si>
  <si>
    <t>Wyzwolenia</t>
  </si>
  <si>
    <t>Długosza</t>
  </si>
  <si>
    <t>Makowskiego</t>
  </si>
  <si>
    <t>Oświęcimska</t>
  </si>
  <si>
    <t>Piekarska</t>
  </si>
  <si>
    <t>Bednorza</t>
  </si>
  <si>
    <t>Gałczyńskiego</t>
  </si>
  <si>
    <t>Harcerska</t>
  </si>
  <si>
    <t>Hutnicza</t>
  </si>
  <si>
    <t>Roździeńskiego</t>
  </si>
  <si>
    <t>65,65a</t>
  </si>
  <si>
    <t>Jagiellońska</t>
  </si>
  <si>
    <t>Karłowicza</t>
  </si>
  <si>
    <t>11A</t>
  </si>
  <si>
    <t>Przyjaźni</t>
  </si>
  <si>
    <t>Szymanowskiego</t>
  </si>
  <si>
    <t>1a i b</t>
  </si>
  <si>
    <t>Sikorskiego</t>
  </si>
  <si>
    <t>Gen.Ziętka</t>
  </si>
  <si>
    <t>Poniatowskiego</t>
  </si>
  <si>
    <t>ok.1950</t>
  </si>
  <si>
    <t>200a</t>
  </si>
  <si>
    <t>FORMULARZ CENOWY WYKONAWCY  -  GMINA</t>
  </si>
  <si>
    <t>RAZEM</t>
  </si>
  <si>
    <t>Cena 1m2 pu.-w zł/m2 pu. netto</t>
  </si>
  <si>
    <t>Wartość brutto przenieść do formularza ofertowego</t>
  </si>
  <si>
    <r>
      <t xml:space="preserve">WARTOŚĆ PRZEGLĄDU zł </t>
    </r>
    <r>
      <rPr>
        <b/>
        <sz val="10"/>
        <color theme="1"/>
        <rFont val="Times New Roman"/>
        <family val="1"/>
        <charset val="238"/>
      </rPr>
      <t xml:space="preserve"> (netto</t>
    </r>
    <r>
      <rPr>
        <sz val="10"/>
        <color theme="1"/>
        <rFont val="Times New Roman"/>
        <family val="1"/>
        <charset val="238"/>
      </rPr>
      <t xml:space="preserve">) </t>
    </r>
  </si>
  <si>
    <r>
      <t xml:space="preserve">WARTOŚĆ PRZEGLĄDU zł </t>
    </r>
    <r>
      <rPr>
        <b/>
        <sz val="10"/>
        <color theme="1"/>
        <rFont val="Times New Roman"/>
        <family val="1"/>
        <charset val="238"/>
      </rPr>
      <t xml:space="preserve"> (brutto</t>
    </r>
    <r>
      <rPr>
        <sz val="10"/>
        <color theme="1"/>
        <rFont val="Times New Roman"/>
        <family val="1"/>
        <charset val="238"/>
      </rPr>
      <t xml:space="preserve">) </t>
    </r>
  </si>
  <si>
    <t>NIP do fakturowania</t>
  </si>
  <si>
    <t>ZGM/NZ-263-55/2026</t>
  </si>
  <si>
    <t>zał. nr 2b</t>
  </si>
  <si>
    <r>
      <t xml:space="preserve">WARTOŚĆ PRZEGLĄDU zł  </t>
    </r>
    <r>
      <rPr>
        <b/>
        <sz val="12"/>
        <color theme="1"/>
        <rFont val="Times New Roman"/>
        <family val="1"/>
        <charset val="238"/>
      </rPr>
      <t xml:space="preserve">(netto) </t>
    </r>
  </si>
  <si>
    <r>
      <t xml:space="preserve">WARTOŚĆ PRZEGLĄDU zł  </t>
    </r>
    <r>
      <rPr>
        <b/>
        <sz val="12"/>
        <color theme="1"/>
        <rFont val="Times New Roman"/>
        <family val="1"/>
        <charset val="238"/>
      </rPr>
      <t xml:space="preserve">(brutto)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</si>
</sst>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zł&quot;"/>
    <numFmt numFmtId="165" formatCode="\ #,##0&quot; zł &quot;;\-#,##0&quot; zł &quot;;&quot; - zł &quot;;@\ "/>
    <numFmt numFmtId="166" formatCode="#,##0.00\ &quot;zł&quot;"/>
  </numFmts>
  <fonts count="16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indexed="8"/>
      <name val="Czcionka tekstu podstawowego"/>
      <family val="2"/>
      <charset val="238"/>
    </font>
    <font>
      <b/>
      <sz val="10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vertAlign val="superscript"/>
      <sz val="10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2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9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3" borderId="0" xfId="0" applyFill="1"/>
    <xf numFmtId="0" fontId="7" fillId="3" borderId="12" xfId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" fontId="11" fillId="3" borderId="11" xfId="0" applyNumberFormat="1" applyFont="1" applyFill="1" applyBorder="1"/>
    <xf numFmtId="0" fontId="8" fillId="3" borderId="12" xfId="1" applyFont="1" applyFill="1" applyBorder="1" applyAlignment="1">
      <alignment horizontal="left"/>
    </xf>
    <xf numFmtId="0" fontId="8" fillId="5" borderId="12" xfId="1" applyFont="1" applyFill="1" applyBorder="1" applyAlignment="1">
      <alignment horizontal="center"/>
    </xf>
    <xf numFmtId="49" fontId="8" fillId="3" borderId="12" xfId="1" applyNumberFormat="1" applyFont="1" applyFill="1" applyBorder="1" applyAlignment="1">
      <alignment horizontal="center"/>
    </xf>
    <xf numFmtId="0" fontId="8" fillId="3" borderId="12" xfId="1" applyFont="1" applyFill="1" applyBorder="1" applyAlignment="1">
      <alignment horizontal="center"/>
    </xf>
    <xf numFmtId="4" fontId="8" fillId="5" borderId="12" xfId="1" applyNumberFormat="1" applyFont="1" applyFill="1" applyBorder="1" applyAlignment="1">
      <alignment horizontal="right"/>
    </xf>
    <xf numFmtId="4" fontId="8" fillId="3" borderId="12" xfId="1" applyNumberFormat="1" applyFont="1" applyFill="1" applyBorder="1" applyAlignment="1" applyProtection="1">
      <alignment horizontal="right"/>
      <protection locked="0"/>
    </xf>
    <xf numFmtId="4" fontId="8" fillId="5" borderId="12" xfId="1" applyNumberFormat="1" applyFont="1" applyFill="1" applyBorder="1" applyAlignment="1">
      <alignment vertical="center"/>
    </xf>
    <xf numFmtId="4" fontId="8" fillId="3" borderId="12" xfId="1" applyNumberFormat="1" applyFont="1" applyFill="1" applyBorder="1" applyAlignment="1">
      <alignment horizontal="right"/>
    </xf>
    <xf numFmtId="0" fontId="8" fillId="3" borderId="12" xfId="1" applyFont="1" applyFill="1" applyBorder="1" applyAlignment="1">
      <alignment horizontal="left" wrapText="1"/>
    </xf>
    <xf numFmtId="165" fontId="8" fillId="3" borderId="12" xfId="1" applyNumberFormat="1" applyFont="1" applyFill="1" applyBorder="1" applyAlignment="1" applyProtection="1">
      <alignment horizontal="center"/>
      <protection locked="0"/>
    </xf>
    <xf numFmtId="0" fontId="8" fillId="3" borderId="12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center" vertical="center" wrapText="1"/>
    </xf>
    <xf numFmtId="3" fontId="7" fillId="3" borderId="12" xfId="0" applyNumberFormat="1" applyFont="1" applyFill="1" applyBorder="1" applyAlignment="1" applyProtection="1">
      <alignment horizontal="center" vertical="center" wrapText="1"/>
      <protection locked="0"/>
    </xf>
    <xf numFmtId="4" fontId="8" fillId="3" borderId="12" xfId="0" applyNumberFormat="1" applyFont="1" applyFill="1" applyBorder="1" applyAlignment="1" applyProtection="1">
      <alignment horizontal="right" vertical="center" wrapText="1"/>
      <protection locked="0"/>
    </xf>
    <xf numFmtId="18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/>
    <xf numFmtId="166" fontId="11" fillId="6" borderId="16" xfId="0" applyNumberFormat="1" applyFont="1" applyFill="1" applyBorder="1"/>
    <xf numFmtId="166" fontId="11" fillId="6" borderId="17" xfId="0" applyNumberFormat="1" applyFont="1" applyFill="1" applyBorder="1"/>
    <xf numFmtId="166" fontId="0" fillId="0" borderId="16" xfId="0" applyNumberFormat="1" applyBorder="1"/>
    <xf numFmtId="0" fontId="0" fillId="0" borderId="1" xfId="0" applyBorder="1"/>
    <xf numFmtId="0" fontId="0" fillId="0" borderId="7" xfId="0" applyBorder="1"/>
    <xf numFmtId="0" fontId="0" fillId="0" borderId="11" xfId="0" applyBorder="1"/>
    <xf numFmtId="0" fontId="0" fillId="7" borderId="18" xfId="0" applyFill="1" applyBorder="1" applyAlignment="1">
      <alignment horizontal="center" wrapText="1"/>
    </xf>
    <xf numFmtId="0" fontId="0" fillId="7" borderId="17" xfId="0" applyFill="1" applyBorder="1" applyAlignment="1">
      <alignment horizontal="center" wrapText="1"/>
    </xf>
    <xf numFmtId="0" fontId="2" fillId="0" borderId="1" xfId="1" applyFont="1" applyBorder="1" applyAlignment="1">
      <alignment horizontal="center" vertical="center" wrapText="1" shrinkToFit="1"/>
    </xf>
    <xf numFmtId="0" fontId="2" fillId="0" borderId="7" xfId="1" applyFont="1" applyBorder="1" applyAlignment="1">
      <alignment horizontal="center" vertical="center" wrapText="1" shrinkToFit="1"/>
    </xf>
    <xf numFmtId="0" fontId="2" fillId="0" borderId="11" xfId="1" applyFont="1" applyBorder="1" applyAlignment="1">
      <alignment horizontal="center" vertical="center" wrapText="1" shrinkToFit="1"/>
    </xf>
    <xf numFmtId="0" fontId="3" fillId="0" borderId="2" xfId="1" applyFont="1" applyBorder="1" applyAlignment="1">
      <alignment horizontal="center" vertical="center" wrapText="1" shrinkToFit="1"/>
    </xf>
    <xf numFmtId="0" fontId="3" fillId="0" borderId="8" xfId="1" applyFont="1" applyBorder="1" applyAlignment="1">
      <alignment horizontal="center" vertical="center" wrapText="1" shrinkToFit="1"/>
    </xf>
    <xf numFmtId="0" fontId="3" fillId="0" borderId="20" xfId="1" applyFont="1" applyBorder="1" applyAlignment="1">
      <alignment horizontal="center" vertical="center" wrapText="1" shrinkToFit="1"/>
    </xf>
    <xf numFmtId="0" fontId="3" fillId="0" borderId="3" xfId="1" applyFont="1" applyBorder="1" applyAlignment="1">
      <alignment horizontal="center" vertical="center" wrapText="1" shrinkToFit="1"/>
    </xf>
    <xf numFmtId="0" fontId="3" fillId="0" borderId="9" xfId="1" applyFont="1" applyBorder="1" applyAlignment="1">
      <alignment horizontal="center" vertical="center" wrapText="1" shrinkToFit="1"/>
    </xf>
    <xf numFmtId="0" fontId="3" fillId="0" borderId="21" xfId="1" applyFont="1" applyBorder="1" applyAlignment="1">
      <alignment horizontal="center" vertical="center" wrapText="1" shrinkToFit="1"/>
    </xf>
    <xf numFmtId="164" fontId="4" fillId="2" borderId="4" xfId="1" applyNumberFormat="1" applyFont="1" applyFill="1" applyBorder="1" applyAlignment="1">
      <alignment horizontal="center" vertical="center" wrapText="1" shrinkToFit="1"/>
    </xf>
    <xf numFmtId="164" fontId="4" fillId="2" borderId="10" xfId="1" applyNumberFormat="1" applyFont="1" applyFill="1" applyBorder="1" applyAlignment="1">
      <alignment horizontal="center" vertical="center" wrapText="1" shrinkToFit="1"/>
    </xf>
    <xf numFmtId="164" fontId="4" fillId="2" borderId="22" xfId="1" applyNumberFormat="1" applyFont="1" applyFill="1" applyBorder="1" applyAlignment="1">
      <alignment horizontal="center" vertical="center" wrapText="1" shrinkToFit="1"/>
    </xf>
    <xf numFmtId="0" fontId="4" fillId="0" borderId="3" xfId="1" applyFont="1" applyBorder="1" applyAlignment="1">
      <alignment horizontal="center" vertical="center" wrapText="1" shrinkToFit="1"/>
    </xf>
    <xf numFmtId="0" fontId="4" fillId="0" borderId="9" xfId="1" applyFont="1" applyBorder="1" applyAlignment="1">
      <alignment horizontal="center" vertical="center" wrapText="1" shrinkToFit="1"/>
    </xf>
    <xf numFmtId="0" fontId="4" fillId="0" borderId="21" xfId="1" applyFont="1" applyBorder="1" applyAlignment="1">
      <alignment horizontal="center" vertical="center" wrapText="1" shrinkToFit="1"/>
    </xf>
    <xf numFmtId="0" fontId="3" fillId="0" borderId="5" xfId="1" applyFont="1" applyBorder="1" applyAlignment="1">
      <alignment horizontal="center" vertical="center" wrapText="1" shrinkToFit="1"/>
    </xf>
    <xf numFmtId="164" fontId="3" fillId="2" borderId="6" xfId="1" applyNumberFormat="1" applyFont="1" applyFill="1" applyBorder="1" applyAlignment="1">
      <alignment horizontal="center" vertical="center" wrapText="1" shrinkToFi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/>
    </xf>
    <xf numFmtId="0" fontId="6" fillId="4" borderId="0" xfId="1" applyFont="1" applyFill="1" applyAlignment="1">
      <alignment horizontal="center" vertical="center"/>
    </xf>
    <xf numFmtId="0" fontId="6" fillId="4" borderId="1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3" fillId="2" borderId="25" xfId="1" applyNumberFormat="1" applyFont="1" applyFill="1" applyBorder="1" applyAlignment="1">
      <alignment horizontal="center" vertical="center" wrapText="1" shrinkToFit="1"/>
    </xf>
    <xf numFmtId="164" fontId="3" fillId="2" borderId="26" xfId="1" applyNumberFormat="1" applyFont="1" applyFill="1" applyBorder="1" applyAlignment="1">
      <alignment horizontal="center" vertical="center" wrapText="1" shrinkToFi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 shrinkToFit="1"/>
    </xf>
    <xf numFmtId="0" fontId="3" fillId="0" borderId="8" xfId="1" applyFont="1" applyBorder="1" applyAlignment="1">
      <alignment horizontal="left" vertical="center" wrapText="1" shrinkToFit="1"/>
    </xf>
    <xf numFmtId="0" fontId="11" fillId="7" borderId="18" xfId="0" applyFont="1" applyFill="1" applyBorder="1" applyAlignment="1">
      <alignment horizontal="center"/>
    </xf>
    <xf numFmtId="0" fontId="11" fillId="7" borderId="19" xfId="0" applyFont="1" applyFill="1" applyBorder="1" applyAlignment="1">
      <alignment horizontal="center"/>
    </xf>
    <xf numFmtId="166" fontId="0" fillId="8" borderId="23" xfId="0" applyNumberFormat="1" applyFill="1" applyBorder="1" applyAlignment="1">
      <alignment horizontal="center"/>
    </xf>
    <xf numFmtId="166" fontId="0" fillId="8" borderId="24" xfId="0" applyNumberFormat="1" applyFill="1" applyBorder="1" applyAlignment="1">
      <alignment horizont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7"/>
  <sheetViews>
    <sheetView tabSelected="1" zoomScaleNormal="100" workbookViewId="0">
      <selection activeCell="P5" sqref="P5"/>
    </sheetView>
  </sheetViews>
  <sheetFormatPr defaultRowHeight="14.25"/>
  <cols>
    <col min="2" max="2" width="14.5" style="3" customWidth="1"/>
    <col min="4" max="4" width="22.125" customWidth="1"/>
    <col min="6" max="6" width="12.625" customWidth="1"/>
    <col min="8" max="8" width="10.625" customWidth="1"/>
    <col min="9" max="9" width="11.375" customWidth="1"/>
    <col min="10" max="10" width="11.25" customWidth="1"/>
    <col min="12" max="12" width="13.125" customWidth="1"/>
    <col min="13" max="13" width="13.375" customWidth="1"/>
  </cols>
  <sheetData>
    <row r="1" spans="1:13" ht="15.75">
      <c r="A1" s="56"/>
      <c r="B1" s="56"/>
      <c r="C1" s="56"/>
      <c r="D1" s="20"/>
      <c r="F1" s="20"/>
    </row>
    <row r="2" spans="1:13" ht="16.5" thickBot="1">
      <c r="B2" s="56" t="s">
        <v>73</v>
      </c>
      <c r="C2" s="56"/>
      <c r="D2" s="20"/>
      <c r="F2" s="20"/>
      <c r="M2" t="s">
        <v>74</v>
      </c>
    </row>
    <row r="3" spans="1:13" ht="17.25" thickTop="1" thickBot="1">
      <c r="B3" s="57" t="s">
        <v>66</v>
      </c>
      <c r="C3" s="58"/>
      <c r="D3" s="58"/>
      <c r="E3" s="58"/>
      <c r="F3" s="58"/>
      <c r="K3" s="65">
        <v>0</v>
      </c>
    </row>
    <row r="4" spans="1:13" ht="16.5" thickBot="1">
      <c r="B4"/>
      <c r="D4" s="20"/>
      <c r="F4" s="20"/>
      <c r="H4" s="63" t="s">
        <v>68</v>
      </c>
      <c r="I4" s="64"/>
      <c r="J4" s="64"/>
      <c r="K4" s="66"/>
    </row>
    <row r="5" spans="1:13" ht="15" thickBot="1"/>
    <row r="6" spans="1:13" ht="15" customHeight="1" thickBot="1">
      <c r="A6" s="29" t="s">
        <v>0</v>
      </c>
      <c r="B6" s="61" t="s">
        <v>1</v>
      </c>
      <c r="C6" s="35" t="s">
        <v>2</v>
      </c>
      <c r="D6" s="38" t="s">
        <v>72</v>
      </c>
      <c r="E6" s="35" t="s">
        <v>4</v>
      </c>
      <c r="F6" s="41" t="s">
        <v>5</v>
      </c>
      <c r="G6" s="35" t="s">
        <v>6</v>
      </c>
      <c r="H6" s="35" t="s">
        <v>7</v>
      </c>
      <c r="I6" s="44" t="s">
        <v>8</v>
      </c>
      <c r="J6" s="54" t="s">
        <v>9</v>
      </c>
      <c r="K6" s="24"/>
      <c r="L6" s="59" t="s">
        <v>75</v>
      </c>
      <c r="M6" s="59" t="s">
        <v>76</v>
      </c>
    </row>
    <row r="7" spans="1:13" ht="15" thickBot="1">
      <c r="A7" s="30"/>
      <c r="B7" s="62"/>
      <c r="C7" s="36"/>
      <c r="D7" s="39"/>
      <c r="E7" s="36"/>
      <c r="F7" s="42"/>
      <c r="G7" s="36"/>
      <c r="H7" s="36"/>
      <c r="I7" s="44"/>
      <c r="J7" s="54"/>
      <c r="K7" s="25"/>
      <c r="L7" s="60"/>
      <c r="M7" s="60"/>
    </row>
    <row r="8" spans="1:13" ht="29.25" customHeight="1" thickBot="1">
      <c r="A8" s="30"/>
      <c r="B8" s="62"/>
      <c r="C8" s="36"/>
      <c r="D8" s="39"/>
      <c r="E8" s="36"/>
      <c r="F8" s="42"/>
      <c r="G8" s="36"/>
      <c r="H8" s="36"/>
      <c r="I8" s="35"/>
      <c r="J8" s="55"/>
      <c r="K8" s="26"/>
      <c r="L8" s="60"/>
      <c r="M8" s="60"/>
    </row>
    <row r="9" spans="1:13" ht="16.5" thickBot="1">
      <c r="A9" s="2">
        <v>1</v>
      </c>
      <c r="B9" s="5" t="s">
        <v>10</v>
      </c>
      <c r="C9" s="6">
        <v>4</v>
      </c>
      <c r="D9" s="7" t="s">
        <v>11</v>
      </c>
      <c r="E9" s="8">
        <v>1954</v>
      </c>
      <c r="F9" s="8">
        <v>18</v>
      </c>
      <c r="G9" s="8">
        <v>0</v>
      </c>
      <c r="H9" s="9">
        <v>860.94</v>
      </c>
      <c r="I9" s="10"/>
      <c r="J9" s="11">
        <f>H9+I9</f>
        <v>860.94</v>
      </c>
      <c r="K9" s="52" t="s">
        <v>21</v>
      </c>
      <c r="L9" s="23">
        <f>$K$3*J9</f>
        <v>0</v>
      </c>
      <c r="M9" s="23">
        <f>L9*1.23</f>
        <v>0</v>
      </c>
    </row>
    <row r="10" spans="1:13" ht="16.5" thickBot="1">
      <c r="A10" s="2">
        <v>2</v>
      </c>
      <c r="B10" s="5" t="s">
        <v>13</v>
      </c>
      <c r="C10" s="8">
        <v>5</v>
      </c>
      <c r="D10" s="7" t="s">
        <v>11</v>
      </c>
      <c r="E10" s="8">
        <v>1955</v>
      </c>
      <c r="F10" s="8">
        <v>33</v>
      </c>
      <c r="G10" s="8">
        <v>0</v>
      </c>
      <c r="H10" s="12">
        <v>1399.43</v>
      </c>
      <c r="I10" s="12"/>
      <c r="J10" s="11">
        <f t="shared" ref="J10:J70" si="0">H10+I10</f>
        <v>1399.43</v>
      </c>
      <c r="K10" s="52"/>
      <c r="L10" s="23">
        <f t="shared" ref="L10:L70" si="1">$K$3*J10</f>
        <v>0</v>
      </c>
      <c r="M10" s="23">
        <f t="shared" ref="M10:M65" si="2">L10*1.23</f>
        <v>0</v>
      </c>
    </row>
    <row r="11" spans="1:13" ht="32.25" thickBot="1">
      <c r="A11" s="2">
        <v>3</v>
      </c>
      <c r="B11" s="13" t="s">
        <v>14</v>
      </c>
      <c r="C11" s="8">
        <v>2</v>
      </c>
      <c r="D11" s="7" t="s">
        <v>11</v>
      </c>
      <c r="E11" s="8">
        <v>1956</v>
      </c>
      <c r="F11" s="8">
        <v>33</v>
      </c>
      <c r="G11" s="8">
        <v>0</v>
      </c>
      <c r="H11" s="9">
        <v>1416.8</v>
      </c>
      <c r="I11" s="10"/>
      <c r="J11" s="11">
        <f t="shared" si="0"/>
        <v>1416.8</v>
      </c>
      <c r="K11" s="52"/>
      <c r="L11" s="23">
        <f t="shared" si="1"/>
        <v>0</v>
      </c>
      <c r="M11" s="23">
        <f t="shared" si="2"/>
        <v>0</v>
      </c>
    </row>
    <row r="12" spans="1:13" ht="32.25" thickBot="1">
      <c r="A12" s="2">
        <v>4</v>
      </c>
      <c r="B12" s="13" t="s">
        <v>15</v>
      </c>
      <c r="C12" s="8">
        <v>81</v>
      </c>
      <c r="D12" s="7" t="s">
        <v>11</v>
      </c>
      <c r="E12" s="8">
        <v>1957</v>
      </c>
      <c r="F12" s="8">
        <v>3</v>
      </c>
      <c r="G12" s="8">
        <v>1</v>
      </c>
      <c r="H12" s="12">
        <v>184.54</v>
      </c>
      <c r="I12" s="12">
        <v>129.5</v>
      </c>
      <c r="J12" s="11">
        <f t="shared" si="0"/>
        <v>314.03999999999996</v>
      </c>
      <c r="K12" s="52"/>
      <c r="L12" s="23">
        <f t="shared" si="1"/>
        <v>0</v>
      </c>
      <c r="M12" s="23">
        <f t="shared" si="2"/>
        <v>0</v>
      </c>
    </row>
    <row r="13" spans="1:13" ht="16.5" thickBot="1">
      <c r="A13" s="2">
        <v>5</v>
      </c>
      <c r="B13" s="13" t="s">
        <v>16</v>
      </c>
      <c r="C13" s="8">
        <v>5</v>
      </c>
      <c r="D13" s="7" t="s">
        <v>11</v>
      </c>
      <c r="E13" s="8">
        <v>1963</v>
      </c>
      <c r="F13" s="8">
        <v>0</v>
      </c>
      <c r="G13" s="8">
        <v>5</v>
      </c>
      <c r="H13" s="10"/>
      <c r="I13" s="9">
        <v>216.8</v>
      </c>
      <c r="J13" s="11">
        <f t="shared" si="0"/>
        <v>216.8</v>
      </c>
      <c r="K13" s="52"/>
      <c r="L13" s="23">
        <f t="shared" si="1"/>
        <v>0</v>
      </c>
      <c r="M13" s="23">
        <f t="shared" si="2"/>
        <v>0</v>
      </c>
    </row>
    <row r="14" spans="1:13" ht="48" thickBot="1">
      <c r="A14" s="2">
        <v>6</v>
      </c>
      <c r="B14" s="13" t="s">
        <v>17</v>
      </c>
      <c r="C14" s="8" t="s">
        <v>18</v>
      </c>
      <c r="D14" s="7" t="s">
        <v>11</v>
      </c>
      <c r="E14" s="8">
        <v>1996</v>
      </c>
      <c r="F14" s="14" t="s">
        <v>12</v>
      </c>
      <c r="G14" s="14" t="s">
        <v>12</v>
      </c>
      <c r="H14" s="10"/>
      <c r="I14" s="9">
        <v>23.25</v>
      </c>
      <c r="J14" s="11">
        <f t="shared" si="0"/>
        <v>23.25</v>
      </c>
      <c r="K14" s="52"/>
      <c r="L14" s="23">
        <f t="shared" si="1"/>
        <v>0</v>
      </c>
      <c r="M14" s="23">
        <f t="shared" si="2"/>
        <v>0</v>
      </c>
    </row>
    <row r="15" spans="1:13" ht="32.25" thickBot="1">
      <c r="A15" s="2">
        <v>7</v>
      </c>
      <c r="B15" s="13" t="s">
        <v>19</v>
      </c>
      <c r="C15" s="8">
        <v>9</v>
      </c>
      <c r="D15" s="7" t="s">
        <v>11</v>
      </c>
      <c r="E15" s="8">
        <v>1955</v>
      </c>
      <c r="F15" s="8">
        <v>18</v>
      </c>
      <c r="G15" s="8">
        <v>0</v>
      </c>
      <c r="H15" s="9">
        <v>812.9</v>
      </c>
      <c r="I15" s="10"/>
      <c r="J15" s="11">
        <f t="shared" si="0"/>
        <v>812.9</v>
      </c>
      <c r="K15" s="52"/>
      <c r="L15" s="23">
        <f t="shared" si="1"/>
        <v>0</v>
      </c>
      <c r="M15" s="23">
        <f t="shared" si="2"/>
        <v>0</v>
      </c>
    </row>
    <row r="16" spans="1:13" ht="32.25" thickBot="1">
      <c r="A16" s="2">
        <v>8</v>
      </c>
      <c r="B16" s="13" t="s">
        <v>19</v>
      </c>
      <c r="C16" s="8">
        <v>20</v>
      </c>
      <c r="D16" s="7" t="s">
        <v>11</v>
      </c>
      <c r="E16" s="8">
        <v>1958</v>
      </c>
      <c r="F16" s="8">
        <v>12</v>
      </c>
      <c r="G16" s="8">
        <v>0</v>
      </c>
      <c r="H16" s="9">
        <v>519.16</v>
      </c>
      <c r="I16" s="10"/>
      <c r="J16" s="11">
        <f t="shared" si="0"/>
        <v>519.16</v>
      </c>
      <c r="K16" s="53"/>
      <c r="L16" s="23">
        <f t="shared" si="1"/>
        <v>0</v>
      </c>
      <c r="M16" s="23">
        <f t="shared" si="2"/>
        <v>0</v>
      </c>
    </row>
    <row r="17" spans="1:13" ht="16.5" thickBot="1">
      <c r="A17" s="2">
        <v>9</v>
      </c>
      <c r="B17" s="15" t="s">
        <v>22</v>
      </c>
      <c r="C17" s="16">
        <v>35</v>
      </c>
      <c r="D17" s="7" t="s">
        <v>11</v>
      </c>
      <c r="E17" s="8">
        <v>1943</v>
      </c>
      <c r="F17" s="17">
        <v>9</v>
      </c>
      <c r="G17" s="17">
        <v>0</v>
      </c>
      <c r="H17" s="18">
        <v>264.27999999999997</v>
      </c>
      <c r="I17" s="10"/>
      <c r="J17" s="11">
        <f t="shared" si="0"/>
        <v>264.27999999999997</v>
      </c>
      <c r="K17" s="49" t="s">
        <v>20</v>
      </c>
      <c r="L17" s="23">
        <f t="shared" si="1"/>
        <v>0</v>
      </c>
      <c r="M17" s="23">
        <f t="shared" si="2"/>
        <v>0</v>
      </c>
    </row>
    <row r="18" spans="1:13" ht="16.5" thickBot="1">
      <c r="A18" s="2">
        <v>10</v>
      </c>
      <c r="B18" s="15" t="s">
        <v>23</v>
      </c>
      <c r="C18" s="16">
        <v>3</v>
      </c>
      <c r="D18" s="7" t="s">
        <v>11</v>
      </c>
      <c r="E18" s="8">
        <v>1859</v>
      </c>
      <c r="F18" s="17">
        <v>7</v>
      </c>
      <c r="G18" s="17">
        <v>0</v>
      </c>
      <c r="H18" s="18">
        <v>228.82</v>
      </c>
      <c r="I18" s="10"/>
      <c r="J18" s="11">
        <f t="shared" si="0"/>
        <v>228.82</v>
      </c>
      <c r="K18" s="50"/>
      <c r="L18" s="23">
        <f t="shared" si="1"/>
        <v>0</v>
      </c>
      <c r="M18" s="23">
        <f t="shared" si="2"/>
        <v>0</v>
      </c>
    </row>
    <row r="19" spans="1:13" ht="16.5" thickBot="1">
      <c r="A19" s="2">
        <v>11</v>
      </c>
      <c r="B19" s="15" t="s">
        <v>24</v>
      </c>
      <c r="C19" s="16">
        <v>49</v>
      </c>
      <c r="D19" s="7" t="s">
        <v>11</v>
      </c>
      <c r="E19" s="8">
        <v>1890</v>
      </c>
      <c r="F19" s="17">
        <v>4</v>
      </c>
      <c r="G19" s="17">
        <v>1</v>
      </c>
      <c r="H19" s="18">
        <v>218.4</v>
      </c>
      <c r="I19" s="10">
        <v>532.41999999999996</v>
      </c>
      <c r="J19" s="11">
        <f t="shared" si="0"/>
        <v>750.81999999999994</v>
      </c>
      <c r="K19" s="50"/>
      <c r="L19" s="23">
        <f t="shared" si="1"/>
        <v>0</v>
      </c>
      <c r="M19" s="23">
        <f t="shared" si="2"/>
        <v>0</v>
      </c>
    </row>
    <row r="20" spans="1:13" ht="16.5" thickBot="1">
      <c r="A20" s="2">
        <v>12</v>
      </c>
      <c r="B20" s="15" t="s">
        <v>24</v>
      </c>
      <c r="C20" s="16">
        <v>61</v>
      </c>
      <c r="D20" s="7" t="s">
        <v>11</v>
      </c>
      <c r="E20" s="8">
        <v>1937</v>
      </c>
      <c r="F20" s="17">
        <v>0</v>
      </c>
      <c r="G20" s="17">
        <v>3</v>
      </c>
      <c r="H20" s="18">
        <v>0</v>
      </c>
      <c r="I20" s="10">
        <v>173.3</v>
      </c>
      <c r="J20" s="11">
        <f t="shared" si="0"/>
        <v>173.3</v>
      </c>
      <c r="K20" s="50"/>
      <c r="L20" s="23">
        <f t="shared" si="1"/>
        <v>0</v>
      </c>
      <c r="M20" s="23">
        <f t="shared" si="2"/>
        <v>0</v>
      </c>
    </row>
    <row r="21" spans="1:13" ht="16.5" thickBot="1">
      <c r="A21" s="2">
        <v>13</v>
      </c>
      <c r="B21" s="15" t="s">
        <v>25</v>
      </c>
      <c r="C21" s="16">
        <v>10</v>
      </c>
      <c r="D21" s="7" t="s">
        <v>11</v>
      </c>
      <c r="E21" s="8">
        <v>1890</v>
      </c>
      <c r="F21" s="17">
        <v>10</v>
      </c>
      <c r="G21" s="17">
        <v>0</v>
      </c>
      <c r="H21" s="18">
        <v>371.84</v>
      </c>
      <c r="I21" s="10"/>
      <c r="J21" s="11">
        <f t="shared" si="0"/>
        <v>371.84</v>
      </c>
      <c r="K21" s="50"/>
      <c r="L21" s="23">
        <f t="shared" si="1"/>
        <v>0</v>
      </c>
      <c r="M21" s="23">
        <f t="shared" si="2"/>
        <v>0</v>
      </c>
    </row>
    <row r="22" spans="1:13" ht="16.5" thickBot="1">
      <c r="A22" s="2">
        <v>14</v>
      </c>
      <c r="B22" s="15" t="s">
        <v>26</v>
      </c>
      <c r="C22" s="16">
        <v>59</v>
      </c>
      <c r="D22" s="7" t="s">
        <v>11</v>
      </c>
      <c r="E22" s="8">
        <v>1895</v>
      </c>
      <c r="F22" s="17">
        <v>9</v>
      </c>
      <c r="G22" s="17">
        <v>1</v>
      </c>
      <c r="H22" s="18">
        <v>489.8</v>
      </c>
      <c r="I22" s="10">
        <v>27</v>
      </c>
      <c r="J22" s="11">
        <f t="shared" si="0"/>
        <v>516.79999999999995</v>
      </c>
      <c r="K22" s="50"/>
      <c r="L22" s="23">
        <f t="shared" si="1"/>
        <v>0</v>
      </c>
      <c r="M22" s="23">
        <f t="shared" si="2"/>
        <v>0</v>
      </c>
    </row>
    <row r="23" spans="1:13" ht="16.5" thickBot="1">
      <c r="A23" s="2">
        <v>15</v>
      </c>
      <c r="B23" s="15" t="s">
        <v>26</v>
      </c>
      <c r="C23" s="16">
        <v>65</v>
      </c>
      <c r="D23" s="7" t="s">
        <v>11</v>
      </c>
      <c r="E23" s="8">
        <v>1905</v>
      </c>
      <c r="F23" s="17">
        <v>10</v>
      </c>
      <c r="G23" s="17">
        <v>3</v>
      </c>
      <c r="H23" s="18">
        <v>411.11</v>
      </c>
      <c r="I23" s="10">
        <v>210.1</v>
      </c>
      <c r="J23" s="11">
        <f t="shared" si="0"/>
        <v>621.21</v>
      </c>
      <c r="K23" s="50"/>
      <c r="L23" s="23">
        <f t="shared" si="1"/>
        <v>0</v>
      </c>
      <c r="M23" s="23">
        <f t="shared" si="2"/>
        <v>0</v>
      </c>
    </row>
    <row r="24" spans="1:13" ht="16.5" thickBot="1">
      <c r="A24" s="2">
        <v>16</v>
      </c>
      <c r="B24" s="15" t="s">
        <v>27</v>
      </c>
      <c r="C24" s="16">
        <v>72</v>
      </c>
      <c r="D24" s="7" t="s">
        <v>11</v>
      </c>
      <c r="E24" s="8">
        <v>1906</v>
      </c>
      <c r="F24" s="17">
        <v>19</v>
      </c>
      <c r="G24" s="17">
        <v>7</v>
      </c>
      <c r="H24" s="18">
        <v>1024.5</v>
      </c>
      <c r="I24" s="10">
        <v>402.4</v>
      </c>
      <c r="J24" s="11">
        <f t="shared" si="0"/>
        <v>1426.9</v>
      </c>
      <c r="K24" s="50"/>
      <c r="L24" s="23">
        <f t="shared" si="1"/>
        <v>0</v>
      </c>
      <c r="M24" s="23">
        <f t="shared" si="2"/>
        <v>0</v>
      </c>
    </row>
    <row r="25" spans="1:13" ht="16.5" thickBot="1">
      <c r="A25" s="2">
        <v>17</v>
      </c>
      <c r="B25" s="15" t="s">
        <v>26</v>
      </c>
      <c r="C25" s="16">
        <v>89</v>
      </c>
      <c r="D25" s="7" t="s">
        <v>11</v>
      </c>
      <c r="E25" s="8">
        <v>1951</v>
      </c>
      <c r="F25" s="17">
        <v>24</v>
      </c>
      <c r="G25" s="17">
        <v>0</v>
      </c>
      <c r="H25" s="18">
        <v>1088.52</v>
      </c>
      <c r="I25" s="12"/>
      <c r="J25" s="11">
        <f t="shared" si="0"/>
        <v>1088.52</v>
      </c>
      <c r="K25" s="50"/>
      <c r="L25" s="23">
        <f t="shared" si="1"/>
        <v>0</v>
      </c>
      <c r="M25" s="23">
        <f t="shared" si="2"/>
        <v>0</v>
      </c>
    </row>
    <row r="26" spans="1:13" ht="16.5" thickBot="1">
      <c r="A26" s="2">
        <v>18</v>
      </c>
      <c r="B26" s="15" t="s">
        <v>26</v>
      </c>
      <c r="C26" s="16" t="s">
        <v>28</v>
      </c>
      <c r="D26" s="7" t="s">
        <v>11</v>
      </c>
      <c r="E26" s="8">
        <v>1890</v>
      </c>
      <c r="F26" s="17">
        <v>7</v>
      </c>
      <c r="G26" s="17">
        <v>0</v>
      </c>
      <c r="H26" s="18">
        <v>265.02</v>
      </c>
      <c r="I26" s="12"/>
      <c r="J26" s="11">
        <f t="shared" si="0"/>
        <v>265.02</v>
      </c>
      <c r="K26" s="50"/>
      <c r="L26" s="23">
        <f t="shared" si="1"/>
        <v>0</v>
      </c>
      <c r="M26" s="23">
        <f t="shared" si="2"/>
        <v>0</v>
      </c>
    </row>
    <row r="27" spans="1:13" ht="16.5" thickBot="1">
      <c r="A27" s="2">
        <v>19</v>
      </c>
      <c r="B27" s="15" t="s">
        <v>26</v>
      </c>
      <c r="C27" s="16">
        <v>130</v>
      </c>
      <c r="D27" s="7" t="s">
        <v>11</v>
      </c>
      <c r="E27" s="8">
        <v>1890</v>
      </c>
      <c r="F27" s="17">
        <v>10</v>
      </c>
      <c r="G27" s="17">
        <v>2</v>
      </c>
      <c r="H27" s="18">
        <v>368.78</v>
      </c>
      <c r="I27" s="10">
        <v>69.7</v>
      </c>
      <c r="J27" s="11">
        <f t="shared" si="0"/>
        <v>438.47999999999996</v>
      </c>
      <c r="K27" s="50"/>
      <c r="L27" s="23">
        <f t="shared" si="1"/>
        <v>0</v>
      </c>
      <c r="M27" s="23">
        <f t="shared" si="2"/>
        <v>0</v>
      </c>
    </row>
    <row r="28" spans="1:13" ht="16.5" thickBot="1">
      <c r="A28" s="2">
        <v>20</v>
      </c>
      <c r="B28" s="15" t="s">
        <v>26</v>
      </c>
      <c r="C28" s="16">
        <v>157</v>
      </c>
      <c r="D28" s="7" t="s">
        <v>11</v>
      </c>
      <c r="E28" s="8">
        <v>1899</v>
      </c>
      <c r="F28" s="17">
        <v>8</v>
      </c>
      <c r="G28" s="17">
        <v>6</v>
      </c>
      <c r="H28" s="18">
        <v>325.07</v>
      </c>
      <c r="I28" s="10">
        <v>368.24</v>
      </c>
      <c r="J28" s="11">
        <f t="shared" si="0"/>
        <v>693.31</v>
      </c>
      <c r="K28" s="50"/>
      <c r="L28" s="23">
        <f t="shared" si="1"/>
        <v>0</v>
      </c>
      <c r="M28" s="23">
        <f t="shared" si="2"/>
        <v>0</v>
      </c>
    </row>
    <row r="29" spans="1:13" ht="16.5" thickBot="1">
      <c r="A29" s="2">
        <v>21</v>
      </c>
      <c r="B29" s="15" t="s">
        <v>26</v>
      </c>
      <c r="C29" s="16">
        <v>161</v>
      </c>
      <c r="D29" s="7" t="s">
        <v>11</v>
      </c>
      <c r="E29" s="8">
        <v>1899</v>
      </c>
      <c r="F29" s="17">
        <v>8</v>
      </c>
      <c r="G29" s="17">
        <v>1</v>
      </c>
      <c r="H29" s="18">
        <v>378.35</v>
      </c>
      <c r="I29" s="10">
        <v>50.9</v>
      </c>
      <c r="J29" s="11">
        <f t="shared" si="0"/>
        <v>429.25</v>
      </c>
      <c r="K29" s="50"/>
      <c r="L29" s="23">
        <f t="shared" si="1"/>
        <v>0</v>
      </c>
      <c r="M29" s="23">
        <f t="shared" si="2"/>
        <v>0</v>
      </c>
    </row>
    <row r="30" spans="1:13" ht="16.5" thickBot="1">
      <c r="A30" s="2">
        <v>22</v>
      </c>
      <c r="B30" s="15" t="s">
        <v>26</v>
      </c>
      <c r="C30" s="16">
        <v>182</v>
      </c>
      <c r="D30" s="7" t="s">
        <v>11</v>
      </c>
      <c r="E30" s="8">
        <v>1905</v>
      </c>
      <c r="F30" s="17">
        <v>18</v>
      </c>
      <c r="G30" s="17">
        <v>0</v>
      </c>
      <c r="H30" s="18">
        <v>634.69000000000005</v>
      </c>
      <c r="I30" s="10"/>
      <c r="J30" s="11">
        <f t="shared" si="0"/>
        <v>634.69000000000005</v>
      </c>
      <c r="K30" s="50"/>
      <c r="L30" s="23">
        <f t="shared" si="1"/>
        <v>0</v>
      </c>
      <c r="M30" s="23">
        <f t="shared" si="2"/>
        <v>0</v>
      </c>
    </row>
    <row r="31" spans="1:13" ht="16.5" thickBot="1">
      <c r="A31" s="2">
        <v>23</v>
      </c>
      <c r="B31" s="15" t="s">
        <v>29</v>
      </c>
      <c r="C31" s="16" t="s">
        <v>30</v>
      </c>
      <c r="D31" s="7" t="s">
        <v>11</v>
      </c>
      <c r="E31" s="8">
        <v>1901</v>
      </c>
      <c r="F31" s="17">
        <v>8</v>
      </c>
      <c r="G31" s="17">
        <v>0</v>
      </c>
      <c r="H31" s="18">
        <v>312.95999999999998</v>
      </c>
      <c r="I31" s="10"/>
      <c r="J31" s="11">
        <f t="shared" si="0"/>
        <v>312.95999999999998</v>
      </c>
      <c r="K31" s="50"/>
      <c r="L31" s="23">
        <f t="shared" si="1"/>
        <v>0</v>
      </c>
      <c r="M31" s="23">
        <f t="shared" si="2"/>
        <v>0</v>
      </c>
    </row>
    <row r="32" spans="1:13" ht="16.5" thickBot="1">
      <c r="A32" s="2">
        <v>24</v>
      </c>
      <c r="B32" s="15" t="s">
        <v>31</v>
      </c>
      <c r="C32" s="16">
        <v>19</v>
      </c>
      <c r="D32" s="7" t="s">
        <v>11</v>
      </c>
      <c r="E32" s="8">
        <v>1934</v>
      </c>
      <c r="F32" s="17">
        <v>10</v>
      </c>
      <c r="G32" s="17">
        <v>1</v>
      </c>
      <c r="H32" s="18">
        <v>408.06</v>
      </c>
      <c r="I32" s="10">
        <v>224.8</v>
      </c>
      <c r="J32" s="11">
        <f t="shared" si="0"/>
        <v>632.86</v>
      </c>
      <c r="K32" s="50"/>
      <c r="L32" s="23">
        <f t="shared" si="1"/>
        <v>0</v>
      </c>
      <c r="M32" s="23">
        <f t="shared" si="2"/>
        <v>0</v>
      </c>
    </row>
    <row r="33" spans="1:13" ht="16.5" thickBot="1">
      <c r="A33" s="2">
        <v>25</v>
      </c>
      <c r="B33" s="15" t="s">
        <v>31</v>
      </c>
      <c r="C33" s="16">
        <v>24</v>
      </c>
      <c r="D33" s="7" t="s">
        <v>11</v>
      </c>
      <c r="E33" s="8">
        <v>1932</v>
      </c>
      <c r="F33" s="17">
        <v>18</v>
      </c>
      <c r="G33" s="17">
        <v>1</v>
      </c>
      <c r="H33" s="18">
        <v>775.28</v>
      </c>
      <c r="I33" s="10">
        <v>85.6</v>
      </c>
      <c r="J33" s="11">
        <f t="shared" si="0"/>
        <v>860.88</v>
      </c>
      <c r="K33" s="50"/>
      <c r="L33" s="23">
        <f t="shared" si="1"/>
        <v>0</v>
      </c>
      <c r="M33" s="23">
        <f t="shared" si="2"/>
        <v>0</v>
      </c>
    </row>
    <row r="34" spans="1:13" ht="16.5" thickBot="1">
      <c r="A34" s="2">
        <v>26</v>
      </c>
      <c r="B34" s="15" t="s">
        <v>32</v>
      </c>
      <c r="C34" s="16" t="s">
        <v>30</v>
      </c>
      <c r="D34" s="7" t="s">
        <v>11</v>
      </c>
      <c r="E34" s="8">
        <v>1910</v>
      </c>
      <c r="F34" s="17">
        <v>6</v>
      </c>
      <c r="G34" s="17">
        <v>0</v>
      </c>
      <c r="H34" s="18">
        <v>244.27</v>
      </c>
      <c r="I34" s="10"/>
      <c r="J34" s="11">
        <f t="shared" si="0"/>
        <v>244.27</v>
      </c>
      <c r="K34" s="50"/>
      <c r="L34" s="23">
        <f t="shared" si="1"/>
        <v>0</v>
      </c>
      <c r="M34" s="23">
        <f t="shared" si="2"/>
        <v>0</v>
      </c>
    </row>
    <row r="35" spans="1:13" ht="16.5" thickBot="1">
      <c r="A35" s="2">
        <v>27</v>
      </c>
      <c r="B35" s="15" t="s">
        <v>32</v>
      </c>
      <c r="C35" s="16" t="s">
        <v>33</v>
      </c>
      <c r="D35" s="7" t="s">
        <v>11</v>
      </c>
      <c r="E35" s="8">
        <v>1897</v>
      </c>
      <c r="F35" s="17">
        <v>4</v>
      </c>
      <c r="G35" s="17">
        <v>0</v>
      </c>
      <c r="H35" s="18">
        <v>141.19999999999999</v>
      </c>
      <c r="I35" s="10"/>
      <c r="J35" s="11">
        <f t="shared" si="0"/>
        <v>141.19999999999999</v>
      </c>
      <c r="K35" s="50"/>
      <c r="L35" s="23">
        <f t="shared" si="1"/>
        <v>0</v>
      </c>
      <c r="M35" s="23">
        <f t="shared" si="2"/>
        <v>0</v>
      </c>
    </row>
    <row r="36" spans="1:13" ht="16.5" thickBot="1">
      <c r="A36" s="2">
        <v>28</v>
      </c>
      <c r="B36" s="15" t="s">
        <v>32</v>
      </c>
      <c r="C36" s="16">
        <v>3</v>
      </c>
      <c r="D36" s="7" t="s">
        <v>11</v>
      </c>
      <c r="E36" s="8">
        <v>1900</v>
      </c>
      <c r="F36" s="17">
        <v>13</v>
      </c>
      <c r="G36" s="17">
        <v>0</v>
      </c>
      <c r="H36" s="18">
        <v>741.93</v>
      </c>
      <c r="I36" s="10"/>
      <c r="J36" s="11">
        <f t="shared" si="0"/>
        <v>741.93</v>
      </c>
      <c r="K36" s="50"/>
      <c r="L36" s="23">
        <f t="shared" si="1"/>
        <v>0</v>
      </c>
      <c r="M36" s="23">
        <f t="shared" si="2"/>
        <v>0</v>
      </c>
    </row>
    <row r="37" spans="1:13" ht="16.5" thickBot="1">
      <c r="A37" s="2">
        <v>29</v>
      </c>
      <c r="B37" s="15" t="s">
        <v>32</v>
      </c>
      <c r="C37" s="16">
        <v>6</v>
      </c>
      <c r="D37" s="7" t="s">
        <v>11</v>
      </c>
      <c r="E37" s="8">
        <v>1890</v>
      </c>
      <c r="F37" s="17">
        <v>8</v>
      </c>
      <c r="G37" s="17">
        <v>0</v>
      </c>
      <c r="H37" s="18">
        <v>304.05</v>
      </c>
      <c r="I37" s="10"/>
      <c r="J37" s="11">
        <f t="shared" si="0"/>
        <v>304.05</v>
      </c>
      <c r="K37" s="50"/>
      <c r="L37" s="23">
        <f t="shared" si="1"/>
        <v>0</v>
      </c>
      <c r="M37" s="23">
        <f t="shared" si="2"/>
        <v>0</v>
      </c>
    </row>
    <row r="38" spans="1:13" ht="16.5" thickBot="1">
      <c r="A38" s="2">
        <v>30</v>
      </c>
      <c r="B38" s="15" t="s">
        <v>34</v>
      </c>
      <c r="C38" s="16">
        <v>53</v>
      </c>
      <c r="D38" s="7" t="s">
        <v>11</v>
      </c>
      <c r="E38" s="8">
        <v>1927</v>
      </c>
      <c r="F38" s="17">
        <v>6</v>
      </c>
      <c r="G38" s="17">
        <v>0</v>
      </c>
      <c r="H38" s="18">
        <v>251.45</v>
      </c>
      <c r="I38" s="10"/>
      <c r="J38" s="11">
        <f t="shared" si="0"/>
        <v>251.45</v>
      </c>
      <c r="K38" s="50"/>
      <c r="L38" s="23">
        <f t="shared" si="1"/>
        <v>0</v>
      </c>
      <c r="M38" s="23">
        <f t="shared" si="2"/>
        <v>0</v>
      </c>
    </row>
    <row r="39" spans="1:13" ht="16.5" thickBot="1">
      <c r="A39" s="2">
        <v>31</v>
      </c>
      <c r="B39" s="15" t="s">
        <v>34</v>
      </c>
      <c r="C39" s="16">
        <v>63</v>
      </c>
      <c r="D39" s="7" t="s">
        <v>11</v>
      </c>
      <c r="E39" s="8">
        <v>1910</v>
      </c>
      <c r="F39" s="17">
        <v>13</v>
      </c>
      <c r="G39" s="17">
        <v>0</v>
      </c>
      <c r="H39" s="18">
        <v>391.12</v>
      </c>
      <c r="I39" s="10"/>
      <c r="J39" s="11">
        <f t="shared" si="0"/>
        <v>391.12</v>
      </c>
      <c r="K39" s="50"/>
      <c r="L39" s="23">
        <f t="shared" si="1"/>
        <v>0</v>
      </c>
      <c r="M39" s="23">
        <f t="shared" si="2"/>
        <v>0</v>
      </c>
    </row>
    <row r="40" spans="1:13" ht="16.5" thickBot="1">
      <c r="A40" s="2">
        <v>32</v>
      </c>
      <c r="B40" s="15" t="s">
        <v>35</v>
      </c>
      <c r="C40" s="16">
        <v>3</v>
      </c>
      <c r="D40" s="7" t="s">
        <v>11</v>
      </c>
      <c r="E40" s="8">
        <v>1903</v>
      </c>
      <c r="F40" s="17">
        <v>12</v>
      </c>
      <c r="G40" s="17">
        <v>0</v>
      </c>
      <c r="H40" s="18">
        <v>406.61</v>
      </c>
      <c r="I40" s="10"/>
      <c r="J40" s="11">
        <f t="shared" si="0"/>
        <v>406.61</v>
      </c>
      <c r="K40" s="50"/>
      <c r="L40" s="23">
        <f t="shared" si="1"/>
        <v>0</v>
      </c>
      <c r="M40" s="23">
        <f t="shared" si="2"/>
        <v>0</v>
      </c>
    </row>
    <row r="41" spans="1:13" ht="16.5" thickBot="1">
      <c r="A41" s="2">
        <v>33</v>
      </c>
      <c r="B41" s="15" t="s">
        <v>36</v>
      </c>
      <c r="C41" s="16">
        <v>21</v>
      </c>
      <c r="D41" s="7" t="s">
        <v>11</v>
      </c>
      <c r="E41" s="8">
        <v>1900</v>
      </c>
      <c r="F41" s="17">
        <v>22</v>
      </c>
      <c r="G41" s="17">
        <v>1</v>
      </c>
      <c r="H41" s="18">
        <v>817.31</v>
      </c>
      <c r="I41" s="12">
        <v>44</v>
      </c>
      <c r="J41" s="11">
        <f t="shared" si="0"/>
        <v>861.31</v>
      </c>
      <c r="K41" s="50"/>
      <c r="L41" s="23">
        <f t="shared" si="1"/>
        <v>0</v>
      </c>
      <c r="M41" s="23">
        <f t="shared" si="2"/>
        <v>0</v>
      </c>
    </row>
    <row r="42" spans="1:13" ht="16.5" thickBot="1">
      <c r="A42" s="2">
        <v>34</v>
      </c>
      <c r="B42" s="15" t="s">
        <v>37</v>
      </c>
      <c r="C42" s="16">
        <v>28</v>
      </c>
      <c r="D42" s="7" t="s">
        <v>11</v>
      </c>
      <c r="E42" s="8">
        <v>1880</v>
      </c>
      <c r="F42" s="17">
        <v>6</v>
      </c>
      <c r="G42" s="17">
        <v>0</v>
      </c>
      <c r="H42" s="18">
        <v>323.05</v>
      </c>
      <c r="I42" s="10"/>
      <c r="J42" s="11">
        <f t="shared" si="0"/>
        <v>323.05</v>
      </c>
      <c r="K42" s="50"/>
      <c r="L42" s="23">
        <f t="shared" si="1"/>
        <v>0</v>
      </c>
      <c r="M42" s="23">
        <f t="shared" si="2"/>
        <v>0</v>
      </c>
    </row>
    <row r="43" spans="1:13" ht="16.5" thickBot="1">
      <c r="A43" s="2">
        <v>35</v>
      </c>
      <c r="B43" s="15" t="s">
        <v>37</v>
      </c>
      <c r="C43" s="16">
        <v>30</v>
      </c>
      <c r="D43" s="7" t="s">
        <v>11</v>
      </c>
      <c r="E43" s="8">
        <v>1912</v>
      </c>
      <c r="F43" s="17">
        <v>12</v>
      </c>
      <c r="G43" s="17">
        <v>0</v>
      </c>
      <c r="H43" s="18">
        <v>493.3</v>
      </c>
      <c r="I43" s="12"/>
      <c r="J43" s="11">
        <f t="shared" si="0"/>
        <v>493.3</v>
      </c>
      <c r="K43" s="50"/>
      <c r="L43" s="23">
        <f t="shared" si="1"/>
        <v>0</v>
      </c>
      <c r="M43" s="23">
        <f t="shared" si="2"/>
        <v>0</v>
      </c>
    </row>
    <row r="44" spans="1:13" ht="16.5" thickBot="1">
      <c r="A44" s="2">
        <v>36</v>
      </c>
      <c r="B44" s="15" t="s">
        <v>38</v>
      </c>
      <c r="C44" s="16">
        <v>1</v>
      </c>
      <c r="D44" s="7" t="s">
        <v>11</v>
      </c>
      <c r="E44" s="8">
        <v>1890</v>
      </c>
      <c r="F44" s="17">
        <v>4</v>
      </c>
      <c r="G44" s="17">
        <v>4</v>
      </c>
      <c r="H44" s="18">
        <v>302.51</v>
      </c>
      <c r="I44" s="12">
        <v>175.68</v>
      </c>
      <c r="J44" s="11">
        <f t="shared" si="0"/>
        <v>478.19</v>
      </c>
      <c r="K44" s="50"/>
      <c r="L44" s="23">
        <f t="shared" si="1"/>
        <v>0</v>
      </c>
      <c r="M44" s="23">
        <f t="shared" si="2"/>
        <v>0</v>
      </c>
    </row>
    <row r="45" spans="1:13" ht="16.5" thickBot="1">
      <c r="A45" s="2">
        <v>37</v>
      </c>
      <c r="B45" s="15" t="s">
        <v>39</v>
      </c>
      <c r="C45" s="16" t="s">
        <v>30</v>
      </c>
      <c r="D45" s="7" t="s">
        <v>11</v>
      </c>
      <c r="E45" s="8">
        <v>1860</v>
      </c>
      <c r="F45" s="17">
        <v>13</v>
      </c>
      <c r="G45" s="17">
        <v>0</v>
      </c>
      <c r="H45" s="18">
        <v>633.42999999999995</v>
      </c>
      <c r="I45" s="12"/>
      <c r="J45" s="11">
        <f t="shared" si="0"/>
        <v>633.42999999999995</v>
      </c>
      <c r="K45" s="50"/>
      <c r="L45" s="23">
        <f t="shared" si="1"/>
        <v>0</v>
      </c>
      <c r="M45" s="23">
        <f t="shared" si="2"/>
        <v>0</v>
      </c>
    </row>
    <row r="46" spans="1:13" ht="16.5" thickBot="1">
      <c r="A46" s="2">
        <v>38</v>
      </c>
      <c r="B46" s="15" t="s">
        <v>40</v>
      </c>
      <c r="C46" s="16">
        <v>1</v>
      </c>
      <c r="D46" s="7" t="s">
        <v>11</v>
      </c>
      <c r="E46" s="8">
        <v>1908</v>
      </c>
      <c r="F46" s="17">
        <v>17</v>
      </c>
      <c r="G46" s="17">
        <v>0</v>
      </c>
      <c r="H46" s="18">
        <v>878.69</v>
      </c>
      <c r="I46" s="12"/>
      <c r="J46" s="11">
        <f t="shared" si="0"/>
        <v>878.69</v>
      </c>
      <c r="K46" s="50"/>
      <c r="L46" s="23">
        <f t="shared" si="1"/>
        <v>0</v>
      </c>
      <c r="M46" s="23">
        <f t="shared" si="2"/>
        <v>0</v>
      </c>
    </row>
    <row r="47" spans="1:13" ht="16.5" thickBot="1">
      <c r="A47" s="2">
        <v>39</v>
      </c>
      <c r="B47" s="15" t="s">
        <v>41</v>
      </c>
      <c r="C47" s="16">
        <v>5</v>
      </c>
      <c r="D47" s="7" t="s">
        <v>11</v>
      </c>
      <c r="E47" s="8">
        <v>1998</v>
      </c>
      <c r="F47" s="17">
        <v>11</v>
      </c>
      <c r="G47" s="17">
        <v>1</v>
      </c>
      <c r="H47" s="18">
        <v>767</v>
      </c>
      <c r="I47" s="10">
        <v>39</v>
      </c>
      <c r="J47" s="11">
        <f t="shared" si="0"/>
        <v>806</v>
      </c>
      <c r="K47" s="50"/>
      <c r="L47" s="23">
        <f t="shared" si="1"/>
        <v>0</v>
      </c>
      <c r="M47" s="23">
        <f t="shared" si="2"/>
        <v>0</v>
      </c>
    </row>
    <row r="48" spans="1:13" ht="16.5" thickBot="1">
      <c r="A48" s="2">
        <v>40</v>
      </c>
      <c r="B48" s="15" t="s">
        <v>42</v>
      </c>
      <c r="C48" s="16" t="s">
        <v>43</v>
      </c>
      <c r="D48" s="7" t="s">
        <v>11</v>
      </c>
      <c r="E48" s="8">
        <v>1934</v>
      </c>
      <c r="F48" s="17">
        <v>9</v>
      </c>
      <c r="G48" s="17">
        <v>0</v>
      </c>
      <c r="H48" s="18">
        <v>297.2</v>
      </c>
      <c r="I48" s="10"/>
      <c r="J48" s="11">
        <f t="shared" si="0"/>
        <v>297.2</v>
      </c>
      <c r="K48" s="50"/>
      <c r="L48" s="23">
        <f t="shared" si="1"/>
        <v>0</v>
      </c>
      <c r="M48" s="23">
        <f t="shared" si="2"/>
        <v>0</v>
      </c>
    </row>
    <row r="49" spans="1:13" ht="16.5" thickBot="1">
      <c r="A49" s="2">
        <v>41</v>
      </c>
      <c r="B49" s="15" t="s">
        <v>42</v>
      </c>
      <c r="C49" s="16">
        <v>26</v>
      </c>
      <c r="D49" s="7" t="s">
        <v>11</v>
      </c>
      <c r="E49" s="8">
        <v>1925</v>
      </c>
      <c r="F49" s="17">
        <v>7</v>
      </c>
      <c r="G49" s="17">
        <v>2</v>
      </c>
      <c r="H49" s="18">
        <v>397.84</v>
      </c>
      <c r="I49" s="12">
        <v>150.22999999999999</v>
      </c>
      <c r="J49" s="11">
        <f t="shared" si="0"/>
        <v>548.06999999999994</v>
      </c>
      <c r="K49" s="50"/>
      <c r="L49" s="23">
        <f t="shared" si="1"/>
        <v>0</v>
      </c>
      <c r="M49" s="23">
        <f t="shared" si="2"/>
        <v>0</v>
      </c>
    </row>
    <row r="50" spans="1:13" ht="16.5" thickBot="1">
      <c r="A50" s="2">
        <v>42</v>
      </c>
      <c r="B50" s="15" t="s">
        <v>42</v>
      </c>
      <c r="C50" s="16">
        <v>31</v>
      </c>
      <c r="D50" s="7" t="s">
        <v>11</v>
      </c>
      <c r="E50" s="8">
        <v>1840</v>
      </c>
      <c r="F50" s="17">
        <v>10</v>
      </c>
      <c r="G50" s="17">
        <v>1</v>
      </c>
      <c r="H50" s="18">
        <v>436.15</v>
      </c>
      <c r="I50" s="10">
        <v>131.19999999999999</v>
      </c>
      <c r="J50" s="11">
        <f t="shared" si="0"/>
        <v>567.34999999999991</v>
      </c>
      <c r="K50" s="50"/>
      <c r="L50" s="23">
        <f t="shared" si="1"/>
        <v>0</v>
      </c>
      <c r="M50" s="23">
        <f t="shared" si="2"/>
        <v>0</v>
      </c>
    </row>
    <row r="51" spans="1:13" ht="16.5" thickBot="1">
      <c r="A51" s="2">
        <v>43</v>
      </c>
      <c r="B51" s="15" t="s">
        <v>42</v>
      </c>
      <c r="C51" s="16">
        <v>36</v>
      </c>
      <c r="D51" s="7" t="s">
        <v>11</v>
      </c>
      <c r="E51" s="8">
        <v>1886</v>
      </c>
      <c r="F51" s="17">
        <v>10</v>
      </c>
      <c r="G51" s="17">
        <v>1</v>
      </c>
      <c r="H51" s="18">
        <v>377.57</v>
      </c>
      <c r="I51" s="12">
        <v>31.2</v>
      </c>
      <c r="J51" s="11">
        <f t="shared" si="0"/>
        <v>408.77</v>
      </c>
      <c r="K51" s="50"/>
      <c r="L51" s="23">
        <f t="shared" si="1"/>
        <v>0</v>
      </c>
      <c r="M51" s="23">
        <f t="shared" si="2"/>
        <v>0</v>
      </c>
    </row>
    <row r="52" spans="1:13" ht="16.5" thickBot="1">
      <c r="A52" s="2">
        <v>44</v>
      </c>
      <c r="B52" s="15" t="s">
        <v>42</v>
      </c>
      <c r="C52" s="16">
        <v>41</v>
      </c>
      <c r="D52" s="7" t="s">
        <v>11</v>
      </c>
      <c r="E52" s="8">
        <v>1889</v>
      </c>
      <c r="F52" s="17">
        <v>9</v>
      </c>
      <c r="G52" s="17">
        <v>2</v>
      </c>
      <c r="H52" s="18">
        <v>379.1</v>
      </c>
      <c r="I52" s="10">
        <v>52.13</v>
      </c>
      <c r="J52" s="11">
        <f t="shared" si="0"/>
        <v>431.23</v>
      </c>
      <c r="K52" s="50"/>
      <c r="L52" s="23">
        <f t="shared" si="1"/>
        <v>0</v>
      </c>
      <c r="M52" s="23">
        <f t="shared" si="2"/>
        <v>0</v>
      </c>
    </row>
    <row r="53" spans="1:13" ht="16.5" thickBot="1">
      <c r="A53" s="2">
        <v>45</v>
      </c>
      <c r="B53" s="15" t="s">
        <v>44</v>
      </c>
      <c r="C53" s="16">
        <v>3</v>
      </c>
      <c r="D53" s="7" t="s">
        <v>11</v>
      </c>
      <c r="E53" s="8">
        <v>1890</v>
      </c>
      <c r="F53" s="17">
        <v>12</v>
      </c>
      <c r="G53" s="17">
        <v>0</v>
      </c>
      <c r="H53" s="18">
        <v>450.66</v>
      </c>
      <c r="I53" s="10"/>
      <c r="J53" s="11">
        <f t="shared" si="0"/>
        <v>450.66</v>
      </c>
      <c r="K53" s="50"/>
      <c r="L53" s="23">
        <f t="shared" si="1"/>
        <v>0</v>
      </c>
      <c r="M53" s="23">
        <f t="shared" si="2"/>
        <v>0</v>
      </c>
    </row>
    <row r="54" spans="1:13" ht="16.5" thickBot="1">
      <c r="A54" s="2">
        <v>46</v>
      </c>
      <c r="B54" s="15" t="s">
        <v>45</v>
      </c>
      <c r="C54" s="16">
        <v>84</v>
      </c>
      <c r="D54" s="7" t="s">
        <v>11</v>
      </c>
      <c r="E54" s="8">
        <v>1938</v>
      </c>
      <c r="F54" s="17">
        <v>4</v>
      </c>
      <c r="G54" s="17">
        <v>1</v>
      </c>
      <c r="H54" s="18">
        <v>194.43</v>
      </c>
      <c r="I54" s="12">
        <v>11.2</v>
      </c>
      <c r="J54" s="11">
        <f t="shared" si="0"/>
        <v>205.63</v>
      </c>
      <c r="K54" s="50"/>
      <c r="L54" s="23">
        <f t="shared" si="1"/>
        <v>0</v>
      </c>
      <c r="M54" s="23">
        <f t="shared" si="2"/>
        <v>0</v>
      </c>
    </row>
    <row r="55" spans="1:13" ht="16.5" thickBot="1">
      <c r="A55" s="2">
        <v>47</v>
      </c>
      <c r="B55" s="15" t="s">
        <v>46</v>
      </c>
      <c r="C55" s="16">
        <v>12</v>
      </c>
      <c r="D55" s="7" t="s">
        <v>11</v>
      </c>
      <c r="E55" s="8">
        <v>1860</v>
      </c>
      <c r="F55" s="17">
        <v>5</v>
      </c>
      <c r="G55" s="17">
        <v>0</v>
      </c>
      <c r="H55" s="18">
        <v>211.96</v>
      </c>
      <c r="I55" s="10"/>
      <c r="J55" s="11">
        <f t="shared" si="0"/>
        <v>211.96</v>
      </c>
      <c r="K55" s="50"/>
      <c r="L55" s="23">
        <f t="shared" si="1"/>
        <v>0</v>
      </c>
      <c r="M55" s="23">
        <f t="shared" si="2"/>
        <v>0</v>
      </c>
    </row>
    <row r="56" spans="1:13" ht="16.5" thickBot="1">
      <c r="A56" s="2">
        <v>48</v>
      </c>
      <c r="B56" s="15" t="s">
        <v>46</v>
      </c>
      <c r="C56" s="16">
        <v>16</v>
      </c>
      <c r="D56" s="7" t="s">
        <v>11</v>
      </c>
      <c r="E56" s="8">
        <v>1805</v>
      </c>
      <c r="F56" s="17">
        <v>12</v>
      </c>
      <c r="G56" s="17">
        <v>0</v>
      </c>
      <c r="H56" s="18">
        <v>444.76</v>
      </c>
      <c r="I56" s="10"/>
      <c r="J56" s="11">
        <f t="shared" si="0"/>
        <v>444.76</v>
      </c>
      <c r="K56" s="50"/>
      <c r="L56" s="23">
        <f t="shared" si="1"/>
        <v>0</v>
      </c>
      <c r="M56" s="23">
        <f t="shared" si="2"/>
        <v>0</v>
      </c>
    </row>
    <row r="57" spans="1:13" ht="16.5" thickBot="1">
      <c r="A57" s="2">
        <v>49</v>
      </c>
      <c r="B57" s="15" t="s">
        <v>47</v>
      </c>
      <c r="C57" s="16">
        <v>1</v>
      </c>
      <c r="D57" s="7" t="s">
        <v>11</v>
      </c>
      <c r="E57" s="8">
        <v>1895</v>
      </c>
      <c r="F57" s="17">
        <v>16</v>
      </c>
      <c r="G57" s="17">
        <v>4</v>
      </c>
      <c r="H57" s="18">
        <v>602.46</v>
      </c>
      <c r="I57" s="12">
        <v>231.6</v>
      </c>
      <c r="J57" s="11">
        <f t="shared" si="0"/>
        <v>834.06000000000006</v>
      </c>
      <c r="K57" s="50"/>
      <c r="L57" s="23">
        <f t="shared" si="1"/>
        <v>0</v>
      </c>
      <c r="M57" s="23">
        <f t="shared" si="2"/>
        <v>0</v>
      </c>
    </row>
    <row r="58" spans="1:13" ht="16.5" thickBot="1">
      <c r="A58" s="2">
        <v>50</v>
      </c>
      <c r="B58" s="15" t="s">
        <v>48</v>
      </c>
      <c r="C58" s="16">
        <v>10</v>
      </c>
      <c r="D58" s="7" t="s">
        <v>11</v>
      </c>
      <c r="E58" s="8">
        <v>1928</v>
      </c>
      <c r="F58" s="17">
        <v>13</v>
      </c>
      <c r="G58" s="17">
        <v>1</v>
      </c>
      <c r="H58" s="18">
        <v>583.67999999999995</v>
      </c>
      <c r="I58" s="12">
        <v>44.7</v>
      </c>
      <c r="J58" s="11">
        <f t="shared" si="0"/>
        <v>628.38</v>
      </c>
      <c r="K58" s="50"/>
      <c r="L58" s="23">
        <f t="shared" si="1"/>
        <v>0</v>
      </c>
      <c r="M58" s="23">
        <f t="shared" si="2"/>
        <v>0</v>
      </c>
    </row>
    <row r="59" spans="1:13" ht="16.5" thickBot="1">
      <c r="A59" s="2">
        <v>51</v>
      </c>
      <c r="B59" s="15" t="s">
        <v>48</v>
      </c>
      <c r="C59" s="16">
        <v>108</v>
      </c>
      <c r="D59" s="7" t="s">
        <v>11</v>
      </c>
      <c r="E59" s="8">
        <v>1892</v>
      </c>
      <c r="F59" s="17">
        <v>12</v>
      </c>
      <c r="G59" s="17">
        <v>0</v>
      </c>
      <c r="H59" s="18">
        <v>401.46</v>
      </c>
      <c r="I59" s="10"/>
      <c r="J59" s="11">
        <f t="shared" si="0"/>
        <v>401.46</v>
      </c>
      <c r="K59" s="50"/>
      <c r="L59" s="23">
        <f t="shared" si="1"/>
        <v>0</v>
      </c>
      <c r="M59" s="23">
        <f t="shared" si="2"/>
        <v>0</v>
      </c>
    </row>
    <row r="60" spans="1:13" ht="16.5" thickBot="1">
      <c r="A60" s="2">
        <v>52</v>
      </c>
      <c r="B60" s="15" t="s">
        <v>49</v>
      </c>
      <c r="C60" s="16">
        <v>4</v>
      </c>
      <c r="D60" s="7" t="s">
        <v>11</v>
      </c>
      <c r="E60" s="8">
        <v>1895</v>
      </c>
      <c r="F60" s="17">
        <v>10</v>
      </c>
      <c r="G60" s="17">
        <v>3</v>
      </c>
      <c r="H60" s="18">
        <v>321.7</v>
      </c>
      <c r="I60" s="10">
        <v>169.4</v>
      </c>
      <c r="J60" s="11">
        <f t="shared" si="0"/>
        <v>491.1</v>
      </c>
      <c r="K60" s="50"/>
      <c r="L60" s="23">
        <f t="shared" si="1"/>
        <v>0</v>
      </c>
      <c r="M60" s="23">
        <f t="shared" si="2"/>
        <v>0</v>
      </c>
    </row>
    <row r="61" spans="1:13" ht="16.5" thickBot="1">
      <c r="A61" s="2">
        <v>53</v>
      </c>
      <c r="B61" s="15" t="s">
        <v>49</v>
      </c>
      <c r="C61" s="16">
        <v>45</v>
      </c>
      <c r="D61" s="7" t="s">
        <v>11</v>
      </c>
      <c r="E61" s="8">
        <v>1860</v>
      </c>
      <c r="F61" s="17">
        <v>6</v>
      </c>
      <c r="G61" s="17">
        <v>0</v>
      </c>
      <c r="H61" s="18">
        <v>189.45</v>
      </c>
      <c r="I61" s="10"/>
      <c r="J61" s="11">
        <f t="shared" si="0"/>
        <v>189.45</v>
      </c>
      <c r="K61" s="50"/>
      <c r="L61" s="23">
        <f t="shared" si="1"/>
        <v>0</v>
      </c>
      <c r="M61" s="23">
        <f t="shared" si="2"/>
        <v>0</v>
      </c>
    </row>
    <row r="62" spans="1:13" ht="16.5" thickBot="1">
      <c r="A62" s="2">
        <v>54</v>
      </c>
      <c r="B62" s="15" t="s">
        <v>49</v>
      </c>
      <c r="C62" s="16">
        <v>47</v>
      </c>
      <c r="D62" s="7" t="s">
        <v>11</v>
      </c>
      <c r="E62" s="8">
        <v>1910</v>
      </c>
      <c r="F62" s="17">
        <v>8</v>
      </c>
      <c r="G62" s="17">
        <v>0</v>
      </c>
      <c r="H62" s="18">
        <v>361.56</v>
      </c>
      <c r="I62" s="10"/>
      <c r="J62" s="11">
        <f t="shared" si="0"/>
        <v>361.56</v>
      </c>
      <c r="K62" s="50"/>
      <c r="L62" s="23">
        <f t="shared" si="1"/>
        <v>0</v>
      </c>
      <c r="M62" s="23">
        <f t="shared" si="2"/>
        <v>0</v>
      </c>
    </row>
    <row r="63" spans="1:13" ht="16.5" thickBot="1">
      <c r="A63" s="2">
        <v>55</v>
      </c>
      <c r="B63" s="15" t="s">
        <v>50</v>
      </c>
      <c r="C63" s="16">
        <v>2</v>
      </c>
      <c r="D63" s="7" t="s">
        <v>11</v>
      </c>
      <c r="E63" s="8">
        <v>1970</v>
      </c>
      <c r="F63" s="17">
        <v>9</v>
      </c>
      <c r="G63" s="17">
        <v>0</v>
      </c>
      <c r="H63" s="18">
        <v>152.4</v>
      </c>
      <c r="I63" s="12"/>
      <c r="J63" s="11">
        <f t="shared" si="0"/>
        <v>152.4</v>
      </c>
      <c r="K63" s="50"/>
      <c r="L63" s="23">
        <f t="shared" si="1"/>
        <v>0</v>
      </c>
      <c r="M63" s="23">
        <f t="shared" si="2"/>
        <v>0</v>
      </c>
    </row>
    <row r="64" spans="1:13" ht="16.5" thickBot="1">
      <c r="A64" s="2">
        <v>56</v>
      </c>
      <c r="B64" s="15" t="s">
        <v>51</v>
      </c>
      <c r="C64" s="16">
        <v>2</v>
      </c>
      <c r="D64" s="7" t="s">
        <v>11</v>
      </c>
      <c r="E64" s="8">
        <v>1924</v>
      </c>
      <c r="F64" s="17">
        <v>4</v>
      </c>
      <c r="G64" s="17">
        <v>0</v>
      </c>
      <c r="H64" s="18">
        <v>306.68</v>
      </c>
      <c r="I64" s="10"/>
      <c r="J64" s="11">
        <f t="shared" si="0"/>
        <v>306.68</v>
      </c>
      <c r="K64" s="50"/>
      <c r="L64" s="23">
        <f t="shared" si="1"/>
        <v>0</v>
      </c>
      <c r="M64" s="23">
        <f t="shared" si="2"/>
        <v>0</v>
      </c>
    </row>
    <row r="65" spans="1:13" ht="16.5" thickBot="1">
      <c r="A65" s="2">
        <v>57</v>
      </c>
      <c r="B65" s="15" t="s">
        <v>52</v>
      </c>
      <c r="C65" s="16">
        <v>1</v>
      </c>
      <c r="D65" s="7" t="s">
        <v>11</v>
      </c>
      <c r="E65" s="8">
        <v>1930</v>
      </c>
      <c r="F65" s="17">
        <v>16</v>
      </c>
      <c r="G65" s="17">
        <v>0</v>
      </c>
      <c r="H65" s="18">
        <v>802.5</v>
      </c>
      <c r="I65" s="10"/>
      <c r="J65" s="11">
        <f t="shared" si="0"/>
        <v>802.5</v>
      </c>
      <c r="K65" s="50"/>
      <c r="L65" s="23">
        <f t="shared" si="1"/>
        <v>0</v>
      </c>
      <c r="M65" s="23">
        <f t="shared" si="2"/>
        <v>0</v>
      </c>
    </row>
    <row r="66" spans="1:13" ht="16.5" thickBot="1">
      <c r="A66" s="2">
        <v>58</v>
      </c>
      <c r="B66" s="15" t="s">
        <v>52</v>
      </c>
      <c r="C66" s="16">
        <v>3</v>
      </c>
      <c r="D66" s="7" t="s">
        <v>11</v>
      </c>
      <c r="E66" s="8">
        <v>1950</v>
      </c>
      <c r="F66" s="17">
        <v>8</v>
      </c>
      <c r="G66" s="17">
        <v>0</v>
      </c>
      <c r="H66" s="18">
        <v>383.45</v>
      </c>
      <c r="I66" s="10"/>
      <c r="J66" s="11">
        <f t="shared" si="0"/>
        <v>383.45</v>
      </c>
      <c r="K66" s="50"/>
      <c r="L66" s="23">
        <f t="shared" si="1"/>
        <v>0</v>
      </c>
      <c r="M66" s="23">
        <f t="shared" ref="M66:M90" si="3">L66*1.23</f>
        <v>0</v>
      </c>
    </row>
    <row r="67" spans="1:13" ht="16.5" thickBot="1">
      <c r="A67" s="2">
        <v>59</v>
      </c>
      <c r="B67" s="15" t="s">
        <v>52</v>
      </c>
      <c r="C67" s="16">
        <v>5</v>
      </c>
      <c r="D67" s="7" t="s">
        <v>11</v>
      </c>
      <c r="E67" s="8">
        <v>1953</v>
      </c>
      <c r="F67" s="17">
        <v>18</v>
      </c>
      <c r="G67" s="17">
        <v>0</v>
      </c>
      <c r="H67" s="18">
        <v>790.12</v>
      </c>
      <c r="I67" s="10"/>
      <c r="J67" s="11">
        <f t="shared" si="0"/>
        <v>790.12</v>
      </c>
      <c r="K67" s="50"/>
      <c r="L67" s="23">
        <f t="shared" si="1"/>
        <v>0</v>
      </c>
      <c r="M67" s="23">
        <f t="shared" si="3"/>
        <v>0</v>
      </c>
    </row>
    <row r="68" spans="1:13" ht="16.5" thickBot="1">
      <c r="A68" s="2">
        <v>60</v>
      </c>
      <c r="B68" s="15" t="s">
        <v>53</v>
      </c>
      <c r="C68" s="16">
        <v>36</v>
      </c>
      <c r="D68" s="7" t="s">
        <v>11</v>
      </c>
      <c r="E68" s="8">
        <v>1911</v>
      </c>
      <c r="F68" s="17">
        <v>3</v>
      </c>
      <c r="G68" s="17">
        <v>1</v>
      </c>
      <c r="H68" s="18">
        <v>354.76</v>
      </c>
      <c r="I68" s="10">
        <v>279.7</v>
      </c>
      <c r="J68" s="11">
        <f t="shared" si="0"/>
        <v>634.46</v>
      </c>
      <c r="K68" s="50"/>
      <c r="L68" s="23">
        <f t="shared" si="1"/>
        <v>0</v>
      </c>
      <c r="M68" s="23">
        <f t="shared" si="3"/>
        <v>0</v>
      </c>
    </row>
    <row r="69" spans="1:13" ht="16.5" thickBot="1">
      <c r="A69" s="2">
        <v>61</v>
      </c>
      <c r="B69" s="15" t="s">
        <v>53</v>
      </c>
      <c r="C69" s="16">
        <v>46</v>
      </c>
      <c r="D69" s="7" t="s">
        <v>11</v>
      </c>
      <c r="E69" s="8">
        <v>1901</v>
      </c>
      <c r="F69" s="17">
        <v>26</v>
      </c>
      <c r="G69" s="17">
        <v>3</v>
      </c>
      <c r="H69" s="18">
        <v>1131.28</v>
      </c>
      <c r="I69" s="10">
        <v>234.2</v>
      </c>
      <c r="J69" s="11">
        <f t="shared" si="0"/>
        <v>1365.48</v>
      </c>
      <c r="K69" s="50"/>
      <c r="L69" s="23">
        <f t="shared" si="1"/>
        <v>0</v>
      </c>
      <c r="M69" s="23">
        <f t="shared" si="3"/>
        <v>0</v>
      </c>
    </row>
    <row r="70" spans="1:13" ht="16.5" thickBot="1">
      <c r="A70" s="2">
        <v>62</v>
      </c>
      <c r="B70" s="15" t="s">
        <v>53</v>
      </c>
      <c r="C70" s="16" t="s">
        <v>54</v>
      </c>
      <c r="D70" s="7" t="s">
        <v>11</v>
      </c>
      <c r="E70" s="8">
        <v>1887</v>
      </c>
      <c r="F70" s="17">
        <v>24</v>
      </c>
      <c r="G70" s="17">
        <v>0</v>
      </c>
      <c r="H70" s="18">
        <v>1019.16</v>
      </c>
      <c r="I70" s="10"/>
      <c r="J70" s="11">
        <f t="shared" si="0"/>
        <v>1019.16</v>
      </c>
      <c r="K70" s="50"/>
      <c r="L70" s="23">
        <f t="shared" si="1"/>
        <v>0</v>
      </c>
      <c r="M70" s="23">
        <f t="shared" si="3"/>
        <v>0</v>
      </c>
    </row>
    <row r="71" spans="1:13" ht="16.5" thickBot="1">
      <c r="A71" s="2">
        <v>63</v>
      </c>
      <c r="B71" s="15" t="s">
        <v>53</v>
      </c>
      <c r="C71" s="16">
        <v>68</v>
      </c>
      <c r="D71" s="7" t="s">
        <v>11</v>
      </c>
      <c r="E71" s="8">
        <v>1911</v>
      </c>
      <c r="F71" s="17">
        <v>11</v>
      </c>
      <c r="G71" s="17">
        <v>0</v>
      </c>
      <c r="H71" s="18">
        <v>402.2</v>
      </c>
      <c r="I71" s="10"/>
      <c r="J71" s="11">
        <f t="shared" ref="J71:J90" si="4">H71+I71</f>
        <v>402.2</v>
      </c>
      <c r="K71" s="50"/>
      <c r="L71" s="23">
        <f t="shared" ref="L71:L90" si="5">$K$3*J71</f>
        <v>0</v>
      </c>
      <c r="M71" s="23">
        <f t="shared" si="3"/>
        <v>0</v>
      </c>
    </row>
    <row r="72" spans="1:13" ht="16.5" thickBot="1">
      <c r="A72" s="2">
        <v>64</v>
      </c>
      <c r="B72" s="15" t="s">
        <v>53</v>
      </c>
      <c r="C72" s="16">
        <v>73</v>
      </c>
      <c r="D72" s="7" t="s">
        <v>11</v>
      </c>
      <c r="E72" s="8">
        <v>1951</v>
      </c>
      <c r="F72" s="17">
        <v>6</v>
      </c>
      <c r="G72" s="17">
        <v>0</v>
      </c>
      <c r="H72" s="18">
        <v>387.3</v>
      </c>
      <c r="I72" s="10"/>
      <c r="J72" s="11">
        <f t="shared" si="4"/>
        <v>387.3</v>
      </c>
      <c r="K72" s="50"/>
      <c r="L72" s="23">
        <f t="shared" si="5"/>
        <v>0</v>
      </c>
      <c r="M72" s="23">
        <f t="shared" si="3"/>
        <v>0</v>
      </c>
    </row>
    <row r="73" spans="1:13" ht="16.5" thickBot="1">
      <c r="A73" s="2">
        <v>65</v>
      </c>
      <c r="B73" s="15" t="s">
        <v>53</v>
      </c>
      <c r="C73" s="16">
        <v>79</v>
      </c>
      <c r="D73" s="7" t="s">
        <v>11</v>
      </c>
      <c r="E73" s="8">
        <v>1890</v>
      </c>
      <c r="F73" s="17">
        <v>17</v>
      </c>
      <c r="G73" s="17">
        <v>5</v>
      </c>
      <c r="H73" s="18">
        <v>742.51</v>
      </c>
      <c r="I73" s="10">
        <v>557</v>
      </c>
      <c r="J73" s="11">
        <f t="shared" si="4"/>
        <v>1299.51</v>
      </c>
      <c r="K73" s="50"/>
      <c r="L73" s="23">
        <f t="shared" si="5"/>
        <v>0</v>
      </c>
      <c r="M73" s="23">
        <f t="shared" si="3"/>
        <v>0</v>
      </c>
    </row>
    <row r="74" spans="1:13" ht="16.5" thickBot="1">
      <c r="A74" s="2">
        <v>66</v>
      </c>
      <c r="B74" s="15" t="s">
        <v>53</v>
      </c>
      <c r="C74" s="16">
        <v>81</v>
      </c>
      <c r="D74" s="7" t="s">
        <v>11</v>
      </c>
      <c r="E74" s="8">
        <v>1910</v>
      </c>
      <c r="F74" s="17">
        <v>8</v>
      </c>
      <c r="G74" s="17">
        <v>0</v>
      </c>
      <c r="H74" s="18">
        <v>307.05</v>
      </c>
      <c r="I74" s="10"/>
      <c r="J74" s="11">
        <f t="shared" si="4"/>
        <v>307.05</v>
      </c>
      <c r="K74" s="50"/>
      <c r="L74" s="23">
        <f t="shared" si="5"/>
        <v>0</v>
      </c>
      <c r="M74" s="23">
        <f t="shared" si="3"/>
        <v>0</v>
      </c>
    </row>
    <row r="75" spans="1:13" ht="16.5" thickBot="1">
      <c r="A75" s="2">
        <v>67</v>
      </c>
      <c r="B75" s="15" t="s">
        <v>53</v>
      </c>
      <c r="C75" s="16">
        <v>85</v>
      </c>
      <c r="D75" s="7" t="s">
        <v>11</v>
      </c>
      <c r="E75" s="8">
        <v>1909</v>
      </c>
      <c r="F75" s="17">
        <v>16</v>
      </c>
      <c r="G75" s="17">
        <v>0</v>
      </c>
      <c r="H75" s="18">
        <v>564.75</v>
      </c>
      <c r="I75" s="10"/>
      <c r="J75" s="11">
        <f t="shared" si="4"/>
        <v>564.75</v>
      </c>
      <c r="K75" s="50"/>
      <c r="L75" s="23">
        <f t="shared" si="5"/>
        <v>0</v>
      </c>
      <c r="M75" s="23">
        <f t="shared" si="3"/>
        <v>0</v>
      </c>
    </row>
    <row r="76" spans="1:13" ht="16.5" thickBot="1">
      <c r="A76" s="2">
        <v>68</v>
      </c>
      <c r="B76" s="15" t="s">
        <v>55</v>
      </c>
      <c r="C76" s="16">
        <v>58</v>
      </c>
      <c r="D76" s="7" t="s">
        <v>11</v>
      </c>
      <c r="E76" s="8">
        <v>1938</v>
      </c>
      <c r="F76" s="17">
        <v>8</v>
      </c>
      <c r="G76" s="17">
        <v>0</v>
      </c>
      <c r="H76" s="18">
        <v>288.12</v>
      </c>
      <c r="I76" s="10"/>
      <c r="J76" s="11">
        <f t="shared" si="4"/>
        <v>288.12</v>
      </c>
      <c r="K76" s="50"/>
      <c r="L76" s="23">
        <f t="shared" si="5"/>
        <v>0</v>
      </c>
      <c r="M76" s="23">
        <f t="shared" si="3"/>
        <v>0</v>
      </c>
    </row>
    <row r="77" spans="1:13" ht="16.5" thickBot="1">
      <c r="A77" s="2">
        <v>69</v>
      </c>
      <c r="B77" s="15" t="s">
        <v>55</v>
      </c>
      <c r="C77" s="16">
        <v>68</v>
      </c>
      <c r="D77" s="7" t="s">
        <v>11</v>
      </c>
      <c r="E77" s="8">
        <v>1933</v>
      </c>
      <c r="F77" s="17">
        <v>9</v>
      </c>
      <c r="G77" s="17">
        <v>0</v>
      </c>
      <c r="H77" s="18">
        <v>332.58</v>
      </c>
      <c r="I77" s="10"/>
      <c r="J77" s="11">
        <f t="shared" si="4"/>
        <v>332.58</v>
      </c>
      <c r="K77" s="50"/>
      <c r="L77" s="23">
        <f t="shared" si="5"/>
        <v>0</v>
      </c>
      <c r="M77" s="23">
        <f t="shared" si="3"/>
        <v>0</v>
      </c>
    </row>
    <row r="78" spans="1:13" ht="16.5" thickBot="1">
      <c r="A78" s="2">
        <v>70</v>
      </c>
      <c r="B78" s="15" t="s">
        <v>56</v>
      </c>
      <c r="C78" s="16">
        <v>2</v>
      </c>
      <c r="D78" s="7" t="s">
        <v>11</v>
      </c>
      <c r="E78" s="8">
        <v>1942</v>
      </c>
      <c r="F78" s="17">
        <v>4</v>
      </c>
      <c r="G78" s="17">
        <v>0</v>
      </c>
      <c r="H78" s="18">
        <v>187.8</v>
      </c>
      <c r="I78" s="10"/>
      <c r="J78" s="11">
        <f t="shared" si="4"/>
        <v>187.8</v>
      </c>
      <c r="K78" s="50"/>
      <c r="L78" s="23">
        <f t="shared" si="5"/>
        <v>0</v>
      </c>
      <c r="M78" s="23">
        <f t="shared" si="3"/>
        <v>0</v>
      </c>
    </row>
    <row r="79" spans="1:13" ht="16.5" thickBot="1">
      <c r="A79" s="2">
        <v>71</v>
      </c>
      <c r="B79" s="15" t="s">
        <v>56</v>
      </c>
      <c r="C79" s="19" t="s">
        <v>57</v>
      </c>
      <c r="D79" s="7" t="s">
        <v>11</v>
      </c>
      <c r="E79" s="8">
        <v>1942</v>
      </c>
      <c r="F79" s="17">
        <v>7</v>
      </c>
      <c r="G79" s="17">
        <v>0</v>
      </c>
      <c r="H79" s="18">
        <v>299.16000000000003</v>
      </c>
      <c r="I79" s="10"/>
      <c r="J79" s="11">
        <f t="shared" si="4"/>
        <v>299.16000000000003</v>
      </c>
      <c r="K79" s="50"/>
      <c r="L79" s="23">
        <f t="shared" si="5"/>
        <v>0</v>
      </c>
      <c r="M79" s="23">
        <f t="shared" si="3"/>
        <v>0</v>
      </c>
    </row>
    <row r="80" spans="1:13" ht="16.5" thickBot="1">
      <c r="A80" s="2">
        <v>72</v>
      </c>
      <c r="B80" s="15" t="s">
        <v>58</v>
      </c>
      <c r="C80" s="16">
        <v>48</v>
      </c>
      <c r="D80" s="7" t="s">
        <v>11</v>
      </c>
      <c r="E80" s="8">
        <v>1904</v>
      </c>
      <c r="F80" s="17">
        <v>5</v>
      </c>
      <c r="G80" s="17">
        <v>0</v>
      </c>
      <c r="H80" s="18">
        <v>298</v>
      </c>
      <c r="I80" s="12"/>
      <c r="J80" s="11">
        <f t="shared" si="4"/>
        <v>298</v>
      </c>
      <c r="K80" s="50"/>
      <c r="L80" s="23">
        <f t="shared" si="5"/>
        <v>0</v>
      </c>
      <c r="M80" s="23">
        <f t="shared" si="3"/>
        <v>0</v>
      </c>
    </row>
    <row r="81" spans="1:13" ht="16.5" thickBot="1">
      <c r="A81" s="2">
        <v>73</v>
      </c>
      <c r="B81" s="15" t="s">
        <v>58</v>
      </c>
      <c r="C81" s="16">
        <v>87</v>
      </c>
      <c r="D81" s="7" t="s">
        <v>11</v>
      </c>
      <c r="E81" s="8">
        <v>1890</v>
      </c>
      <c r="F81" s="17">
        <v>4</v>
      </c>
      <c r="G81" s="17">
        <v>0</v>
      </c>
      <c r="H81" s="18">
        <v>136.80000000000001</v>
      </c>
      <c r="I81" s="12"/>
      <c r="J81" s="11">
        <f t="shared" si="4"/>
        <v>136.80000000000001</v>
      </c>
      <c r="K81" s="50"/>
      <c r="L81" s="23">
        <f t="shared" si="5"/>
        <v>0</v>
      </c>
      <c r="M81" s="23">
        <f t="shared" si="3"/>
        <v>0</v>
      </c>
    </row>
    <row r="82" spans="1:13" ht="16.5" thickBot="1">
      <c r="A82" s="2">
        <v>74</v>
      </c>
      <c r="B82" s="15" t="s">
        <v>58</v>
      </c>
      <c r="C82" s="16">
        <v>89</v>
      </c>
      <c r="D82" s="7" t="s">
        <v>11</v>
      </c>
      <c r="E82" s="8">
        <v>1900</v>
      </c>
      <c r="F82" s="17">
        <v>5</v>
      </c>
      <c r="G82" s="17">
        <v>1</v>
      </c>
      <c r="H82" s="18">
        <v>156.76</v>
      </c>
      <c r="I82" s="12">
        <v>58.57</v>
      </c>
      <c r="J82" s="11">
        <f>H82+I82</f>
        <v>215.32999999999998</v>
      </c>
      <c r="K82" s="50"/>
      <c r="L82" s="23">
        <f t="shared" si="5"/>
        <v>0</v>
      </c>
      <c r="M82" s="23">
        <f t="shared" si="3"/>
        <v>0</v>
      </c>
    </row>
    <row r="83" spans="1:13" ht="16.5" thickBot="1">
      <c r="A83" s="2">
        <v>75</v>
      </c>
      <c r="B83" s="15" t="s">
        <v>58</v>
      </c>
      <c r="C83" s="16">
        <v>269</v>
      </c>
      <c r="D83" s="7" t="s">
        <v>11</v>
      </c>
      <c r="E83" s="8">
        <v>1986</v>
      </c>
      <c r="F83" s="17">
        <v>24</v>
      </c>
      <c r="G83" s="17">
        <v>0</v>
      </c>
      <c r="H83" s="18">
        <v>1228.75</v>
      </c>
      <c r="I83" s="12"/>
      <c r="J83" s="11">
        <f t="shared" si="4"/>
        <v>1228.75</v>
      </c>
      <c r="K83" s="50"/>
      <c r="L83" s="23">
        <f t="shared" si="5"/>
        <v>0</v>
      </c>
      <c r="M83" s="23">
        <f t="shared" si="3"/>
        <v>0</v>
      </c>
    </row>
    <row r="84" spans="1:13" ht="16.5" thickBot="1">
      <c r="A84" s="2">
        <v>76</v>
      </c>
      <c r="B84" s="15" t="s">
        <v>58</v>
      </c>
      <c r="C84" s="16">
        <v>270</v>
      </c>
      <c r="D84" s="7" t="s">
        <v>11</v>
      </c>
      <c r="E84" s="8">
        <v>1986</v>
      </c>
      <c r="F84" s="17">
        <v>24</v>
      </c>
      <c r="G84" s="17">
        <v>0</v>
      </c>
      <c r="H84" s="18">
        <v>1230.93</v>
      </c>
      <c r="I84" s="12"/>
      <c r="J84" s="11">
        <f t="shared" si="4"/>
        <v>1230.93</v>
      </c>
      <c r="K84" s="50"/>
      <c r="L84" s="23">
        <f t="shared" si="5"/>
        <v>0</v>
      </c>
      <c r="M84" s="23">
        <f t="shared" si="3"/>
        <v>0</v>
      </c>
    </row>
    <row r="85" spans="1:13" ht="16.5" thickBot="1">
      <c r="A85" s="2">
        <v>77</v>
      </c>
      <c r="B85" s="15" t="s">
        <v>59</v>
      </c>
      <c r="C85" s="16" t="s">
        <v>60</v>
      </c>
      <c r="D85" s="7" t="s">
        <v>11</v>
      </c>
      <c r="E85" s="8">
        <v>1972</v>
      </c>
      <c r="F85" s="17">
        <v>12</v>
      </c>
      <c r="G85" s="17">
        <v>0</v>
      </c>
      <c r="H85" s="18">
        <v>504.3</v>
      </c>
      <c r="I85" s="10"/>
      <c r="J85" s="11">
        <f t="shared" si="4"/>
        <v>504.3</v>
      </c>
      <c r="K85" s="50"/>
      <c r="L85" s="23">
        <f t="shared" si="5"/>
        <v>0</v>
      </c>
      <c r="M85" s="23">
        <f t="shared" si="3"/>
        <v>0</v>
      </c>
    </row>
    <row r="86" spans="1:13" ht="16.5" thickBot="1">
      <c r="A86" s="2">
        <v>78</v>
      </c>
      <c r="B86" s="15" t="s">
        <v>61</v>
      </c>
      <c r="C86" s="16">
        <v>8</v>
      </c>
      <c r="D86" s="7" t="s">
        <v>11</v>
      </c>
      <c r="E86" s="8">
        <v>1975</v>
      </c>
      <c r="F86" s="17">
        <v>60</v>
      </c>
      <c r="G86" s="17">
        <v>0</v>
      </c>
      <c r="H86" s="18">
        <v>3167.87</v>
      </c>
      <c r="I86" s="10"/>
      <c r="J86" s="11">
        <f t="shared" si="4"/>
        <v>3167.87</v>
      </c>
      <c r="K86" s="50"/>
      <c r="L86" s="23">
        <f t="shared" si="5"/>
        <v>0</v>
      </c>
      <c r="M86" s="23">
        <f t="shared" si="3"/>
        <v>0</v>
      </c>
    </row>
    <row r="87" spans="1:13" ht="16.5" thickBot="1">
      <c r="A87" s="2">
        <v>79</v>
      </c>
      <c r="B87" s="15" t="s">
        <v>62</v>
      </c>
      <c r="C87" s="16">
        <v>60</v>
      </c>
      <c r="D87" s="7" t="s">
        <v>11</v>
      </c>
      <c r="E87" s="8">
        <v>1987</v>
      </c>
      <c r="F87" s="17">
        <v>62</v>
      </c>
      <c r="G87" s="17">
        <v>3</v>
      </c>
      <c r="H87" s="12">
        <v>2365.2399999999998</v>
      </c>
      <c r="I87" s="12">
        <v>1354.04</v>
      </c>
      <c r="J87" s="11">
        <f t="shared" si="4"/>
        <v>3719.2799999999997</v>
      </c>
      <c r="K87" s="50"/>
      <c r="L87" s="23">
        <f t="shared" si="5"/>
        <v>0</v>
      </c>
      <c r="M87" s="23">
        <f t="shared" si="3"/>
        <v>0</v>
      </c>
    </row>
    <row r="88" spans="1:13" ht="16.5" thickBot="1">
      <c r="A88" s="2">
        <v>80</v>
      </c>
      <c r="B88" s="15" t="s">
        <v>26</v>
      </c>
      <c r="C88" s="16">
        <v>67</v>
      </c>
      <c r="D88" s="7" t="s">
        <v>11</v>
      </c>
      <c r="E88" s="8">
        <v>1918</v>
      </c>
      <c r="F88" s="17">
        <v>0</v>
      </c>
      <c r="G88" s="17">
        <v>6</v>
      </c>
      <c r="H88" s="9"/>
      <c r="I88" s="10">
        <v>322.7</v>
      </c>
      <c r="J88" s="11">
        <f t="shared" si="4"/>
        <v>322.7</v>
      </c>
      <c r="K88" s="50"/>
      <c r="L88" s="23">
        <f t="shared" si="5"/>
        <v>0</v>
      </c>
      <c r="M88" s="23">
        <f t="shared" si="3"/>
        <v>0</v>
      </c>
    </row>
    <row r="89" spans="1:13" ht="16.5" thickBot="1">
      <c r="A89" s="2">
        <v>81</v>
      </c>
      <c r="B89" s="15" t="s">
        <v>63</v>
      </c>
      <c r="C89" s="16" t="s">
        <v>30</v>
      </c>
      <c r="D89" s="7" t="s">
        <v>11</v>
      </c>
      <c r="E89" s="8">
        <v>1901</v>
      </c>
      <c r="F89" s="17">
        <v>0</v>
      </c>
      <c r="G89" s="17">
        <v>1</v>
      </c>
      <c r="H89" s="9"/>
      <c r="I89" s="10">
        <v>144.69999999999999</v>
      </c>
      <c r="J89" s="11">
        <f t="shared" si="4"/>
        <v>144.69999999999999</v>
      </c>
      <c r="K89" s="50"/>
      <c r="L89" s="23">
        <f t="shared" si="5"/>
        <v>0</v>
      </c>
      <c r="M89" s="23">
        <f t="shared" si="3"/>
        <v>0</v>
      </c>
    </row>
    <row r="90" spans="1:13" ht="16.5" thickBot="1">
      <c r="A90" s="2">
        <v>82</v>
      </c>
      <c r="B90" s="15" t="s">
        <v>58</v>
      </c>
      <c r="C90" s="16" t="s">
        <v>65</v>
      </c>
      <c r="D90" s="7" t="s">
        <v>11</v>
      </c>
      <c r="E90" s="8" t="s">
        <v>64</v>
      </c>
      <c r="F90" s="17">
        <v>1</v>
      </c>
      <c r="G90" s="17">
        <v>1</v>
      </c>
      <c r="H90" s="9">
        <v>37.299999999999997</v>
      </c>
      <c r="I90" s="10">
        <v>236.14</v>
      </c>
      <c r="J90" s="11">
        <f t="shared" si="4"/>
        <v>273.44</v>
      </c>
      <c r="K90" s="51"/>
      <c r="L90" s="23">
        <f t="shared" si="5"/>
        <v>0</v>
      </c>
      <c r="M90" s="23">
        <f t="shared" si="3"/>
        <v>0</v>
      </c>
    </row>
    <row r="91" spans="1:13" ht="15.75" thickBot="1">
      <c r="D91" s="1"/>
      <c r="E91" s="1"/>
      <c r="F91" s="1"/>
      <c r="G91" s="1"/>
      <c r="H91" s="1" t="s">
        <v>67</v>
      </c>
      <c r="I91" s="1"/>
      <c r="J91" s="4">
        <f>SUM(J9:J90)</f>
        <v>49464.320000000022</v>
      </c>
      <c r="K91" s="1"/>
      <c r="L91" s="21">
        <f>SUM(L9:L90)</f>
        <v>0</v>
      </c>
      <c r="M91" s="22">
        <f>SUM(M9:M90)</f>
        <v>0</v>
      </c>
    </row>
    <row r="92" spans="1:13" ht="15" thickBot="1">
      <c r="D92" s="1"/>
      <c r="E92" s="1"/>
      <c r="F92" s="1"/>
      <c r="G92" s="1"/>
      <c r="H92" s="1"/>
      <c r="I92" s="1"/>
      <c r="J92" s="1"/>
      <c r="K92" s="1"/>
    </row>
    <row r="93" spans="1:13" ht="27.75" customHeight="1" thickBot="1">
      <c r="B93"/>
      <c r="D93" s="20"/>
      <c r="F93" s="20"/>
      <c r="L93" s="27" t="s">
        <v>69</v>
      </c>
      <c r="M93" s="28"/>
    </row>
    <row r="94" spans="1:13" ht="16.5" thickBot="1">
      <c r="B94"/>
      <c r="D94" s="20"/>
      <c r="F94" s="20"/>
    </row>
    <row r="95" spans="1:13" ht="15" customHeight="1" thickBot="1">
      <c r="A95" s="29" t="s">
        <v>0</v>
      </c>
      <c r="B95" s="32" t="s">
        <v>1</v>
      </c>
      <c r="C95" s="35" t="s">
        <v>2</v>
      </c>
      <c r="D95" s="38" t="s">
        <v>3</v>
      </c>
      <c r="E95" s="35" t="s">
        <v>4</v>
      </c>
      <c r="F95" s="41" t="s">
        <v>5</v>
      </c>
      <c r="G95" s="35" t="s">
        <v>6</v>
      </c>
      <c r="H95" s="35" t="s">
        <v>7</v>
      </c>
      <c r="I95" s="44" t="s">
        <v>8</v>
      </c>
      <c r="J95" s="45" t="s">
        <v>9</v>
      </c>
      <c r="L95" s="46" t="s">
        <v>70</v>
      </c>
      <c r="M95" s="46" t="s">
        <v>71</v>
      </c>
    </row>
    <row r="96" spans="1:13" ht="15" thickBot="1">
      <c r="A96" s="30"/>
      <c r="B96" s="33"/>
      <c r="C96" s="36"/>
      <c r="D96" s="39"/>
      <c r="E96" s="36"/>
      <c r="F96" s="42"/>
      <c r="G96" s="36"/>
      <c r="H96" s="36"/>
      <c r="I96" s="44"/>
      <c r="J96" s="45"/>
      <c r="L96" s="47"/>
      <c r="M96" s="47"/>
    </row>
    <row r="97" spans="1:13" ht="24" customHeight="1" thickBot="1">
      <c r="A97" s="31"/>
      <c r="B97" s="34"/>
      <c r="C97" s="37"/>
      <c r="D97" s="40"/>
      <c r="E97" s="37"/>
      <c r="F97" s="43"/>
      <c r="G97" s="37"/>
      <c r="H97" s="37"/>
      <c r="I97" s="44"/>
      <c r="J97" s="45"/>
      <c r="L97" s="48"/>
      <c r="M97" s="48"/>
    </row>
  </sheetData>
  <mergeCells count="32">
    <mergeCell ref="A1:C1"/>
    <mergeCell ref="B3:F3"/>
    <mergeCell ref="L6:L8"/>
    <mergeCell ref="M6:M8"/>
    <mergeCell ref="A6:A8"/>
    <mergeCell ref="B6:B8"/>
    <mergeCell ref="C6:C8"/>
    <mergeCell ref="D6:D8"/>
    <mergeCell ref="E6:E8"/>
    <mergeCell ref="F6:F8"/>
    <mergeCell ref="K3:K4"/>
    <mergeCell ref="H4:J4"/>
    <mergeCell ref="B2:C2"/>
    <mergeCell ref="K17:K90"/>
    <mergeCell ref="K9:K16"/>
    <mergeCell ref="G6:G8"/>
    <mergeCell ref="H6:H8"/>
    <mergeCell ref="I6:I8"/>
    <mergeCell ref="J6:J8"/>
    <mergeCell ref="L93:M93"/>
    <mergeCell ref="A95:A97"/>
    <mergeCell ref="B95:B97"/>
    <mergeCell ref="C95:C97"/>
    <mergeCell ref="D95:D97"/>
    <mergeCell ref="E95:E97"/>
    <mergeCell ref="F95:F97"/>
    <mergeCell ref="G95:G97"/>
    <mergeCell ref="H95:H97"/>
    <mergeCell ref="I95:I97"/>
    <mergeCell ref="J95:J97"/>
    <mergeCell ref="L95:L97"/>
    <mergeCell ref="M95:M97"/>
  </mergeCells>
  <pageMargins left="0.70866141732283472" right="0.70866141732283472" top="0.74803149606299213" bottom="0.74803149606299213" header="0.31496062992125984" footer="0.31496062992125984"/>
  <pageSetup paperSize="9" scale="52" fitToHeight="3" orientation="portrait" r:id="rId1"/>
  <headerFooter>
    <oddFooter>Strona &amp;P z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zgwiazda</dc:creator>
  <cp:lastModifiedBy>Zbigniew Gwiazda</cp:lastModifiedBy>
  <cp:lastPrinted>2026-03-16T07:39:35Z</cp:lastPrinted>
  <dcterms:created xsi:type="dcterms:W3CDTF">2016-03-11T05:43:12Z</dcterms:created>
  <dcterms:modified xsi:type="dcterms:W3CDTF">2026-03-24T06:32:33Z</dcterms:modified>
</cp:coreProperties>
</file>